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PLANOVI\FINANCIJSKI PLAN 2026\IZVRŠENJE PRORAČUNA\I-VI-2026\"/>
    </mc:Choice>
  </mc:AlternateContent>
  <xr:revisionPtr revIDLastSave="0" documentId="13_ncr:1_{93FBB825-BAAD-4839-9E28-BB49A8D5B09E}" xr6:coauthVersionLast="36" xr6:coauthVersionMax="37" xr10:uidLastSave="{00000000-0000-0000-0000-000000000000}"/>
  <bookViews>
    <workbookView xWindow="0" yWindow="0" windowWidth="28800" windowHeight="12900" xr2:uid="{00000000-000D-0000-FFFF-FFFF00000000}"/>
  </bookViews>
  <sheets>
    <sheet name="SAŽETAK OPĆEG DIJELA 2026" sheetId="1" r:id="rId1"/>
    <sheet name="PRENESENA SREDSTVA" sheetId="7" r:id="rId2"/>
    <sheet name="PRIHODI I RASHODI-EKONOMSKA2026" sheetId="2" r:id="rId3"/>
    <sheet name="PRIHODI I RASHODI-IZVORI 2026" sheetId="3" r:id="rId4"/>
    <sheet name="RASHODI-FUNKCIJSKA 2026" sheetId="4" r:id="rId5"/>
    <sheet name="RAČUN FINANCIRANJA 2026" sheetId="5" r:id="rId6"/>
    <sheet name=" POSEBNI DIO  2026" sheetId="6" r:id="rId7"/>
  </sheets>
  <definedNames>
    <definedName name="_xlnm.Print_Area" localSheetId="6">' POSEBNI DIO  2026'!$A$1:$E$152</definedName>
    <definedName name="_xlnm.Print_Area" localSheetId="1">'PRENESENA SREDSTVA'!$A$1:$G$12</definedName>
    <definedName name="_xlnm.Print_Area" localSheetId="2">'PRIHODI I RASHODI-EKONOMSKA2026'!$A$2:$G$83</definedName>
    <definedName name="_xlnm.Print_Area" localSheetId="3">'PRIHODI I RASHODI-IZVORI 2026'!$A$1:$G$44</definedName>
    <definedName name="_xlnm.Print_Area" localSheetId="5">'RAČUN FINANCIRANJA 2026'!$A$1:$G$16</definedName>
    <definedName name="_xlnm.Print_Area" localSheetId="4">'RASHODI-FUNKCIJSKA 2026'!$A$1:$G$13</definedName>
    <definedName name="_xlnm.Print_Area" localSheetId="0">'SAŽETAK OPĆEG DIJELA 2026'!$A$2:$G$40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7" l="1"/>
  <c r="G4" i="7"/>
  <c r="G7" i="7"/>
  <c r="G9" i="7"/>
  <c r="G11" i="7"/>
  <c r="G2" i="7"/>
  <c r="F7" i="7"/>
  <c r="F9" i="7"/>
  <c r="F11" i="7"/>
  <c r="F3" i="7"/>
  <c r="F4" i="7"/>
  <c r="F2" i="7"/>
  <c r="D8" i="7"/>
  <c r="D10" i="7"/>
  <c r="D9" i="7" s="1"/>
  <c r="D12" i="7"/>
  <c r="D11" i="7" s="1"/>
  <c r="D6" i="7"/>
  <c r="D5" i="7"/>
  <c r="B3" i="7"/>
  <c r="E11" i="7"/>
  <c r="C11" i="7"/>
  <c r="B11" i="7"/>
  <c r="E7" i="7"/>
  <c r="D7" i="7"/>
  <c r="C7" i="7"/>
  <c r="B7" i="7"/>
  <c r="B9" i="7"/>
  <c r="C9" i="7"/>
  <c r="E9" i="7"/>
  <c r="E4" i="7"/>
  <c r="C4" i="7"/>
  <c r="B4" i="7"/>
  <c r="E3" i="7" l="1"/>
  <c r="E2" i="7" s="1"/>
  <c r="C3" i="7"/>
  <c r="D4" i="7"/>
  <c r="D3" i="7" s="1"/>
  <c r="D2" i="7" s="1"/>
  <c r="C2" i="7"/>
  <c r="B2" i="7"/>
  <c r="B40" i="1" l="1"/>
  <c r="C29" i="1" l="1"/>
  <c r="D29" i="1"/>
  <c r="D13" i="1" l="1"/>
  <c r="D12" i="1"/>
  <c r="D9" i="1"/>
  <c r="D11" i="1" s="1"/>
  <c r="D14" i="1" l="1"/>
  <c r="C38" i="1"/>
  <c r="D38" i="1"/>
  <c r="C10" i="5" l="1"/>
  <c r="C9" i="5" s="1"/>
  <c r="E10" i="5" l="1"/>
  <c r="E9" i="5" s="1"/>
  <c r="D10" i="5"/>
  <c r="D9" i="5" s="1"/>
  <c r="B10" i="5"/>
  <c r="B9" i="5" s="1"/>
  <c r="B38" i="1"/>
  <c r="E38" i="1" s="1"/>
  <c r="E29" i="1"/>
  <c r="F29" i="1" s="1"/>
  <c r="B29" i="1"/>
  <c r="G30" i="1"/>
  <c r="F30" i="1"/>
  <c r="E14" i="1"/>
  <c r="F38" i="1" l="1"/>
  <c r="C14" i="1"/>
  <c r="G14" i="1"/>
  <c r="B14" i="1"/>
  <c r="F14" i="1" s="1"/>
  <c r="B11" i="1"/>
  <c r="E11" i="1"/>
  <c r="C11" i="1"/>
  <c r="C15" i="1" l="1"/>
  <c r="B15" i="1"/>
  <c r="G11" i="1"/>
  <c r="F11" i="1"/>
  <c r="D15" i="1"/>
  <c r="E15" i="1"/>
  <c r="G15" i="1" l="1"/>
  <c r="F15" i="1"/>
</calcChain>
</file>

<file path=xl/sharedStrings.xml><?xml version="1.0" encoding="utf-8"?>
<sst xmlns="http://schemas.openxmlformats.org/spreadsheetml/2006/main" count="398" uniqueCount="211">
  <si>
    <t>A. RAČUN PRIHODA I RASHODA</t>
  </si>
  <si>
    <t>Oznaka</t>
  </si>
  <si>
    <t>Izvorni plan (2.)</t>
  </si>
  <si>
    <t>Tekući plan (3.)</t>
  </si>
  <si>
    <t>Indeks 4./1. (5.)</t>
  </si>
  <si>
    <t>Indeks 4./3. (6.)</t>
  </si>
  <si>
    <t>B. RAČUN PRIHODA I PRIMITAKA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</si>
  <si>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</si>
  <si>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</si>
  <si>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</si>
  <si>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</si>
  <si>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D. PRIJENOS SREDSTAVA U SLIJEDEĆE RAZDOBLJE</t>
  </si>
  <si>
    <t>UKUPNO PRIHODI</t>
  </si>
  <si>
    <t>UKUPNO RASHODI</t>
  </si>
  <si>
    <t xml:space="preserve">C. PRENESENA SREDSTVA IZ PRETHODNE GODINE </t>
  </si>
  <si>
    <t>RAZLIKA:  PRIMICI/IZDACI = NETO (B)</t>
  </si>
  <si>
    <t>RAZLIKA:  VIŠAK/MANJAK (A)</t>
  </si>
  <si>
    <t>Preneseni MANJAK  iz prethodne godine</t>
  </si>
  <si>
    <t>Prenesena raspoloživa sredstva iz prethodne godine: VIŠAK</t>
  </si>
  <si>
    <t xml:space="preserve">D. VIŠAK/MANJAK PRIHODA RASPOLOŽIV U SLIJEDEĆEM RAZDOBLJU </t>
  </si>
  <si>
    <t>VIŠAK prihoda raspoloživ u slijedećem razdoblju</t>
  </si>
  <si>
    <t xml:space="preserve">MANJAK prihoda </t>
  </si>
  <si>
    <t>VIŠAK/MANJAK (A) +/- NETO (B)+ PRENESENA SREDSTVA (C) = D</t>
  </si>
  <si>
    <t>PRENESENA SREDSTVA   (C)  VIŠAK/MANJAK  IZ PRED. GODINE</t>
  </si>
  <si>
    <t>Ostvarenje          (4.)</t>
  </si>
  <si>
    <t>I. OPĆI DIO</t>
  </si>
  <si>
    <t>B.  RAČUN FINANCIRANJA</t>
  </si>
  <si>
    <t>Brojčana oznaka i naziv</t>
  </si>
  <si>
    <t>indeks</t>
  </si>
  <si>
    <t>8 Primici od financijske imovine i zaduživanja</t>
  </si>
  <si>
    <t>84 Primici od zaduživanja</t>
  </si>
  <si>
    <t xml:space="preserve">842 Primljeni krediti i zajmovi od kreditnih i ostalih institucija u javnom sektoru </t>
  </si>
  <si>
    <t>8422 Primljeni krediti od kreditnih institucijau javnom sektoru</t>
  </si>
  <si>
    <t>5 Izdaci za financijsku imovinu i otplatu zajmova</t>
  </si>
  <si>
    <t>54 Izdaci za financijsku imovinu i otplate zajmova</t>
  </si>
  <si>
    <t>542 Otplata glavnice primljenih kredita i zajmova od kreditnih i ostalih financijskih institucija u javnom sektoru</t>
  </si>
  <si>
    <t>5422 Otplata glavnice primljenih kredita od kreditnih institucija u javnom sektoru</t>
  </si>
  <si>
    <t xml:space="preserve">I. OPĆI DIO </t>
  </si>
  <si>
    <t>PRIHODI I RASHODI PREMA EKONOMSKOJ KLASIFIKACIJI</t>
  </si>
  <si>
    <t>PRIHODI I RASHODI PREMA IZVORIMA FINANCIRANJA</t>
  </si>
  <si>
    <r>
      <rPr>
        <b/>
        <sz val="10"/>
        <color rgb="FF000000"/>
        <rFont val="Arial"/>
        <family val="2"/>
        <charset val="238"/>
      </rPr>
      <t>8</t>
    </r>
    <r>
      <rPr>
        <sz val="10"/>
        <color rgb="FF000000"/>
        <rFont val="Arial"/>
        <family val="2"/>
        <charset val="238"/>
      </rPr>
      <t xml:space="preserve"> Primici od financijske imovine</t>
    </r>
  </si>
  <si>
    <r>
      <rPr>
        <b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 xml:space="preserve"> Izdaci za financ.im. i otplate zajmova</t>
    </r>
  </si>
  <si>
    <t xml:space="preserve">A. RAČUN PRIHODA I RASHODA </t>
  </si>
  <si>
    <t>RASHODI PREMA FUNKCIJSKOJ KLASIFIKACIJI</t>
  </si>
  <si>
    <t xml:space="preserve"> IZVJEŠTAJ RAČUNA FINANCIRANJA PREMA EKONOMSKOJ KLASIFIKACIJI I IZVORIMA FINANCIRANJA</t>
  </si>
  <si>
    <t>II. POSEBNI DIO</t>
  </si>
  <si>
    <t xml:space="preserve">             SAŽETAK RAČUNA PRIHODA I RASHODA I RAČUNA FINANCIRANJA</t>
  </si>
  <si>
    <t>6=5/2*100</t>
  </si>
  <si>
    <t>7=5/4*100</t>
  </si>
  <si>
    <t>Indeks 5/2 (6.)</t>
  </si>
  <si>
    <t>Indeks 5/4 (7.)</t>
  </si>
  <si>
    <t>6 Prihodi poslovanja</t>
  </si>
  <si>
    <t>63 Pomoći iz inozemstva i od subjekata unutar općeg proračuna</t>
  </si>
  <si>
    <t>632 Pomoći od međunarodnih organizacija te institucija i tijela EU</t>
  </si>
  <si>
    <t>6323 Tekuće pomoći od institucija i tijela EU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</si>
  <si>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</si>
  <si>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</si>
  <si>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</si>
  <si>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</si>
  <si>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</si>
  <si>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</si>
  <si>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</si>
  <si>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</si>
  <si>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</si>
  <si>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</si>
  <si>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</si>
  <si>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</si>
  <si>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663 cije od pravnih i fizičkih osoba izvan općeg proračuna te povrat donacija i kapitalnih pomoći po protestiranim jamstvima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</si>
  <si>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</si>
  <si>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</si>
  <si>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</si>
  <si>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</si>
  <si>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</si>
  <si>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</si>
  <si>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</si>
  <si>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</si>
  <si>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</si>
  <si>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</si>
  <si>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</si>
  <si>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</si>
  <si>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</si>
  <si>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</si>
  <si>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</si>
  <si>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</si>
  <si>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</si>
  <si>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</si>
  <si>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</si>
  <si>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</si>
  <si>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</si>
  <si>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</si>
  <si>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</si>
  <si>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</si>
  <si>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</si>
  <si>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</si>
  <si>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</si>
  <si>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</si>
  <si>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</si>
  <si>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</si>
  <si>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</si>
  <si>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</si>
  <si>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</si>
  <si>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</si>
  <si>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</si>
  <si>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</si>
  <si>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</si>
  <si>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</si>
  <si>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</si>
  <si>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</si>
  <si>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</si>
  <si>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</si>
  <si>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</si>
  <si>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</si>
  <si>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</si>
  <si>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</si>
  <si>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</si>
  <si>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</si>
  <si>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</si>
  <si>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</si>
  <si>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</si>
  <si>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SVEUKUPNO RASHODI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</si>
  <si>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</si>
  <si>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</si>
  <si>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</si>
  <si>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</si>
  <si>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</si>
  <si>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</si>
  <si>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</si>
  <si>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</si>
  <si>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51 Pomoći</t>
  </si>
  <si>
    <t>Izvor: 52 Pomoći - proračunski korisnici</t>
  </si>
  <si>
    <t>Izvor: 58 Prenesena sredstva - pomoći</t>
  </si>
  <si>
    <t>Izvor: 6 DONACIJE</t>
  </si>
  <si>
    <t>Izvor: 62 Donacije - proračunski korisnici</t>
  </si>
  <si>
    <t>Izvor: 38 Prenesena sredstva - vlastiti prihodi proračunskih korisnika</t>
  </si>
  <si>
    <t>Izvor: 68 Prenesena sredstva - donacije</t>
  </si>
  <si>
    <t>Funk. klas: 09 OBRAZOVANJE</t>
  </si>
  <si>
    <t>Indeks (3./2.)</t>
  </si>
  <si>
    <t>SVEUKUPNO</t>
  </si>
  <si>
    <t>Izvor: 111 Porezni i ostali prihodi</t>
  </si>
  <si>
    <t>Izvor: 321 Vlastiti prihodi - proračunski korisnici</t>
  </si>
  <si>
    <t>Izvor: 383 Prenesena sredstva - vlastiti prihodi proračunskih korisnika</t>
  </si>
  <si>
    <t>Izvor: 431 Prihodi za posebne namjene - proračunski korisnici</t>
  </si>
  <si>
    <t>Izvor: 442 Prihodi za decentralizirane funkcije - SŠ</t>
  </si>
  <si>
    <t>Izvor: 621 Donacije - proračunski korisnici</t>
  </si>
  <si>
    <t>Izvor: 682 Prenesena sredstva - donacije - proračunski korisnici</t>
  </si>
  <si>
    <t>Program: 5306 Obilježavanje postignuća učenika i nastavnika</t>
  </si>
  <si>
    <t>A 530605 Natjecanja i smotre</t>
  </si>
  <si>
    <t>Program: 5501 Srednjoškolsko obrazovanje</t>
  </si>
  <si>
    <t>A 550101 Osiguravanje uvjeta rada</t>
  </si>
  <si>
    <t>Program: 5502 Unapređenje kvalitete odgojno obrazovnog sustava</t>
  </si>
  <si>
    <t>A 550203 Programi školskog kurikuluma</t>
  </si>
  <si>
    <t>A 550205 Sufinanciranje rada pomoćnika u nastavi</t>
  </si>
  <si>
    <t>T 550207 EU projekti kod proračunskih korisnika - SŠ i učenički domovi</t>
  </si>
  <si>
    <t>A 550221 Osiguranje besplatnih zaliha menstrualnih higijenskih potrepština</t>
  </si>
  <si>
    <t>Program: 5504 Kapitalna ulaganja u odgojno obrazovnu infrastrukturu</t>
  </si>
  <si>
    <t>K 550401 Opremanje ustanova školstva</t>
  </si>
  <si>
    <t>17353 PRVA SUŠAČKA HRVATSKA GIMNAZIJA U RIJECI</t>
  </si>
  <si>
    <t>631 Pomoći od inozemnih vlada</t>
  </si>
  <si>
    <t>6311 Tekuće pomoći od inozemnih vlada</t>
  </si>
  <si>
    <t>66 Prihodi od prodaje proizvoda i robe te pruženih usluga i prihodi od donacija te povrati po protestiranim jamstvima</t>
  </si>
  <si>
    <t>6631 Tekuće donacije</t>
  </si>
  <si>
    <t>3225 Sitni inventar i auto gume</t>
  </si>
  <si>
    <t>Izvor: 321501 Vlastiti prihodi - srednje škole i učenički domovi</t>
  </si>
  <si>
    <t>Izvor: 383501 Prenesena sredstva - vlastiti prihodi - srednje škole i učenički domovi</t>
  </si>
  <si>
    <t>Izvor: 431501 Prihodi za posebne namjene - srednje škole i učenički domovi</t>
  </si>
  <si>
    <t>Izvor: 4421 Prihodi za decentralizirane funkcije - SŠ</t>
  </si>
  <si>
    <t>Izvor: 621501 Donacije - srednje škole i učenički domovi</t>
  </si>
  <si>
    <t>Izvor: 6821501 Prenesena sredstva - donacije - srednje škole i učenički domovi</t>
  </si>
  <si>
    <t>B. SAŽETAK RAČUNA FINANCIRANJA</t>
  </si>
  <si>
    <t>Ostvarenje preth.  2025. godine.             (1)</t>
  </si>
  <si>
    <t>Ostvarenje prethodne 2025. godine (1)</t>
  </si>
  <si>
    <t>Ostvarenje  prethodne 2025.  godine        (1.)</t>
  </si>
  <si>
    <t>Ostvarenje prethodne  2025. godine (1)</t>
  </si>
  <si>
    <t>POLUGODIŠNJI IZVJEŠTAJ O IZVRŠENJU FINANCIJSKOG PLANA PRVE SUŠAČKE HRVATSKE GIMNAZIJE U RIJECI ZA 2026. GODINU</t>
  </si>
  <si>
    <t>Ostvarenje I-VI 2026.  godine        (4.)</t>
  </si>
  <si>
    <t>OstvarenjeI-VI  2026. godine        (4.)</t>
  </si>
  <si>
    <t>Ostvarenje I-VI  2026.  godine        (4.)</t>
  </si>
  <si>
    <t>Izvršenje 2025. (2.)</t>
  </si>
  <si>
    <t>Izvorni plan 2026 (3.)</t>
  </si>
  <si>
    <t>Tekući plan 2026. (4.)</t>
  </si>
  <si>
    <t>Izvršenje 2026. (5.)</t>
  </si>
  <si>
    <t>324 Naknade troškova osobama izvan radnog odnosa</t>
  </si>
  <si>
    <t>3241 Naknade troškova osobama izvan radnog odnosa</t>
  </si>
  <si>
    <t>Izvor: 5.50 Pomoći iz državnog proračuna</t>
  </si>
  <si>
    <t>Izvor: 5.51 Programi unije</t>
  </si>
  <si>
    <t>Izvor: 5.56 Fondovi EU</t>
  </si>
  <si>
    <t>Izvor: 48 Prenesena sredstva - namjenski prihodi</t>
  </si>
  <si>
    <t>Funk. klas: 092 Srednjoškolsko obrazovanje</t>
  </si>
  <si>
    <t>Funk. klas: 098 Usluge obrazovanja koje nisu drugdje svrstane</t>
  </si>
  <si>
    <t>Ostvarenje / izvršenje  2025.</t>
  </si>
  <si>
    <t>Izvorni plan 2026</t>
  </si>
  <si>
    <t>Tekući plan 2026</t>
  </si>
  <si>
    <t>ostvarenje / izvršenje 2026.</t>
  </si>
  <si>
    <t>Izvor: 483 Prenesena sredstva - namjenski prihodi - proračunski korisnici</t>
  </si>
  <si>
    <t>Izvor: 4831501 Prenesena sredstva - namjenski prihodi - srednje škole i učenički domovi</t>
  </si>
  <si>
    <t>Izvor: 5.501 Pomoći iz državnog proračuna kroz opće prihode i primitke</t>
  </si>
  <si>
    <t>Izvor: 5.5011100 Pomoći iz državnog proračuna kroz opće prihode i primitke - korisnici - 100</t>
  </si>
  <si>
    <t>Izvor: 5.5011180 Pomoći iz državnog proračuna kroz opće prihode i primitke - korisnici - 180</t>
  </si>
  <si>
    <t>Izvor: 5.501200004 Min.znanosti, obrazovanja i mladih - Pomoćnici u nastavi</t>
  </si>
  <si>
    <t>Izvor: 5.561 Europski socijalni fond plus</t>
  </si>
  <si>
    <t>Izvor: 5.5611100004 EU soc.fond plus - predfin.iz izvora 11 - Sufinanciranje rada pomoćnika u nastavi</t>
  </si>
  <si>
    <t>Izvor: 5.510 Programi unije</t>
  </si>
  <si>
    <t>Izvor: 5.51000100 Programi Unije - raspoloživ predujam - korisnici - 100</t>
  </si>
  <si>
    <t>Izvor: 5.51000180 Programi Unije - raspoloživ predujam - korisnici - 180</t>
  </si>
  <si>
    <t>Tekući plan 2026.(2.)</t>
  </si>
  <si>
    <t>Izvorni plan 2026. (1.)</t>
  </si>
  <si>
    <t>Ostvarenje 2026. (3.)</t>
  </si>
  <si>
    <t>Ostvarenje preth. god. (1)</t>
  </si>
  <si>
    <t>Ostvarenje (4.)</t>
  </si>
  <si>
    <t>Izvor: 483 Prenesena sredstva - namjenski prihodi</t>
  </si>
  <si>
    <t>Izvor: 5.5011 Prenesena sredstva -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</si>
</sst>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\ _k_n;[Red]#,##0.00\ _k_n"/>
    <numFmt numFmtId="165" formatCode="#,##0.00;[Red]#,##0.00"/>
  </numFmts>
  <fonts count="24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Verdana"/>
      <family val="2"/>
      <charset val="238"/>
    </font>
    <font>
      <sz val="14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sz val="7.5"/>
      <color rgb="FF000000"/>
      <name val="Microsoft Sans Serif"/>
      <family val="2"/>
      <charset val="238"/>
    </font>
    <font>
      <b/>
      <sz val="12"/>
      <color theme="1"/>
      <name val="Arial"/>
      <family val="2"/>
      <charset val="238"/>
    </font>
    <font>
      <b/>
      <sz val="8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0E68C"/>
        <bgColor indexed="64"/>
      </patternFill>
    </fill>
    <fill>
      <patternFill patternType="solid">
        <fgColor rgb="FF87CEFA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rgb="FF000000"/>
      </top>
      <bottom/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2" borderId="0" xfId="0" applyFont="1" applyFill="1" applyAlignment="1">
      <alignment horizontal="left" indent="1"/>
    </xf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center"/>
    </xf>
    <xf numFmtId="0" fontId="7" fillId="0" borderId="0" xfId="0" applyFont="1" applyFill="1"/>
    <xf numFmtId="0" fontId="8" fillId="3" borderId="0" xfId="0" applyFont="1" applyFill="1"/>
    <xf numFmtId="0" fontId="9" fillId="0" borderId="0" xfId="0" applyFont="1"/>
    <xf numFmtId="0" fontId="10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3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9" fillId="0" borderId="0" xfId="0" applyFont="1" applyAlignment="1"/>
    <xf numFmtId="0" fontId="4" fillId="8" borderId="2" xfId="0" applyFont="1" applyFill="1" applyBorder="1" applyAlignment="1">
      <alignment horizontal="left" wrapText="1" indent="1"/>
    </xf>
    <xf numFmtId="4" fontId="1" fillId="0" borderId="0" xfId="0" applyNumberFormat="1" applyFont="1" applyAlignment="1">
      <alignment horizontal="left" indent="1"/>
    </xf>
    <xf numFmtId="0" fontId="13" fillId="0" borderId="0" xfId="0" applyFont="1"/>
    <xf numFmtId="0" fontId="5" fillId="0" borderId="1" xfId="0" applyFont="1" applyBorder="1" applyAlignment="1">
      <alignment horizontal="center" vertical="center" wrapText="1" indent="1"/>
    </xf>
    <xf numFmtId="165" fontId="4" fillId="2" borderId="3" xfId="3" applyNumberFormat="1" applyFont="1" applyFill="1" applyBorder="1" applyAlignment="1">
      <alignment wrapText="1"/>
    </xf>
    <xf numFmtId="165" fontId="5" fillId="7" borderId="3" xfId="3" applyNumberFormat="1" applyFont="1" applyFill="1" applyBorder="1" applyAlignment="1">
      <alignment wrapText="1"/>
    </xf>
    <xf numFmtId="165" fontId="5" fillId="8" borderId="9" xfId="3" applyNumberFormat="1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 wrapText="1" indent="1"/>
    </xf>
    <xf numFmtId="4" fontId="4" fillId="0" borderId="1" xfId="2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10" fillId="0" borderId="1" xfId="0" applyNumberFormat="1" applyFont="1" applyFill="1" applyBorder="1" applyAlignment="1">
      <alignment horizontal="right"/>
    </xf>
    <xf numFmtId="4" fontId="14" fillId="5" borderId="1" xfId="0" applyNumberFormat="1" applyFont="1" applyFill="1" applyBorder="1" applyAlignment="1">
      <alignment horizontal="right"/>
    </xf>
    <xf numFmtId="4" fontId="14" fillId="6" borderId="2" xfId="0" applyNumberFormat="1" applyFont="1" applyFill="1" applyBorder="1" applyAlignment="1">
      <alignment horizontal="right" wrapText="1"/>
    </xf>
    <xf numFmtId="4" fontId="10" fillId="3" borderId="3" xfId="0" applyNumberFormat="1" applyFont="1" applyFill="1" applyBorder="1" applyAlignment="1">
      <alignment horizontal="right" wrapText="1"/>
    </xf>
    <xf numFmtId="0" fontId="0" fillId="0" borderId="0" xfId="0" applyFont="1"/>
    <xf numFmtId="4" fontId="4" fillId="10" borderId="1" xfId="0" applyNumberFormat="1" applyFont="1" applyFill="1" applyBorder="1" applyAlignment="1">
      <alignment horizontal="right" wrapText="1"/>
    </xf>
    <xf numFmtId="4" fontId="4" fillId="10" borderId="1" xfId="0" applyNumberFormat="1" applyFont="1" applyFill="1" applyBorder="1" applyAlignment="1">
      <alignment wrapText="1"/>
    </xf>
    <xf numFmtId="4" fontId="4" fillId="10" borderId="14" xfId="0" applyNumberFormat="1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4" fontId="5" fillId="10" borderId="14" xfId="0" applyNumberFormat="1" applyFont="1" applyFill="1" applyBorder="1" applyAlignment="1">
      <alignment wrapText="1"/>
    </xf>
    <xf numFmtId="4" fontId="4" fillId="10" borderId="1" xfId="0" applyNumberFormat="1" applyFont="1" applyFill="1" applyBorder="1" applyAlignment="1">
      <alignment horizontal="right" vertical="top" wrapText="1"/>
    </xf>
    <xf numFmtId="4" fontId="5" fillId="10" borderId="14" xfId="0" applyNumberFormat="1" applyFont="1" applyFill="1" applyBorder="1" applyAlignment="1">
      <alignment horizontal="right" vertical="top" wrapText="1"/>
    </xf>
    <xf numFmtId="0" fontId="15" fillId="0" borderId="0" xfId="1" applyNumberFormat="1" applyFont="1" applyFill="1" applyBorder="1" applyAlignment="1" applyProtection="1">
      <alignment horizontal="center" vertical="center" wrapText="1"/>
    </xf>
    <xf numFmtId="164" fontId="4" fillId="0" borderId="2" xfId="3" applyNumberFormat="1" applyFont="1" applyFill="1" applyBorder="1" applyAlignment="1">
      <alignment wrapText="1"/>
    </xf>
    <xf numFmtId="4" fontId="10" fillId="0" borderId="5" xfId="0" applyNumberFormat="1" applyFont="1" applyFill="1" applyBorder="1" applyAlignment="1">
      <alignment horizontal="right"/>
    </xf>
    <xf numFmtId="0" fontId="10" fillId="0" borderId="7" xfId="0" applyFont="1" applyFill="1" applyBorder="1" applyAlignment="1">
      <alignment horizontal="left" indent="1"/>
    </xf>
    <xf numFmtId="4" fontId="14" fillId="5" borderId="1" xfId="0" applyNumberFormat="1" applyFont="1" applyFill="1" applyBorder="1" applyAlignment="1">
      <alignment horizontal="right" wrapText="1"/>
    </xf>
    <xf numFmtId="4" fontId="10" fillId="3" borderId="2" xfId="0" applyNumberFormat="1" applyFont="1" applyFill="1" applyBorder="1" applyAlignment="1">
      <alignment horizontal="right" wrapText="1"/>
    </xf>
    <xf numFmtId="0" fontId="15" fillId="0" borderId="16" xfId="1" applyNumberFormat="1" applyFont="1" applyFill="1" applyBorder="1" applyAlignment="1" applyProtection="1">
      <alignment horizontal="center" vertical="center" wrapText="1"/>
    </xf>
    <xf numFmtId="0" fontId="15" fillId="0" borderId="17" xfId="1" applyNumberFormat="1" applyFont="1" applyFill="1" applyBorder="1" applyAlignment="1" applyProtection="1">
      <alignment horizontal="center" vertical="center" wrapText="1"/>
    </xf>
    <xf numFmtId="0" fontId="5" fillId="0" borderId="20" xfId="0" applyFont="1" applyBorder="1" applyAlignment="1">
      <alignment horizontal="center" vertical="center" wrapText="1" indent="1"/>
    </xf>
    <xf numFmtId="0" fontId="5" fillId="0" borderId="14" xfId="0" applyFont="1" applyBorder="1" applyAlignment="1">
      <alignment horizontal="center" vertical="center" wrapText="1" indent="1"/>
    </xf>
    <xf numFmtId="0" fontId="5" fillId="8" borderId="21" xfId="0" applyFont="1" applyFill="1" applyBorder="1" applyAlignment="1">
      <alignment horizontal="left" vertical="center" wrapText="1" indent="1"/>
    </xf>
    <xf numFmtId="0" fontId="4" fillId="8" borderId="22" xfId="0" applyFont="1" applyFill="1" applyBorder="1" applyAlignment="1">
      <alignment horizontal="left" wrapText="1" indent="1"/>
    </xf>
    <xf numFmtId="0" fontId="4" fillId="2" borderId="23" xfId="0" applyFont="1" applyFill="1" applyBorder="1" applyAlignment="1">
      <alignment horizontal="left" wrapText="1" indent="1"/>
    </xf>
    <xf numFmtId="165" fontId="4" fillId="2" borderId="24" xfId="3" applyNumberFormat="1" applyFont="1" applyFill="1" applyBorder="1" applyAlignment="1">
      <alignment wrapText="1"/>
    </xf>
    <xf numFmtId="0" fontId="5" fillId="7" borderId="23" xfId="0" applyFont="1" applyFill="1" applyBorder="1" applyAlignment="1">
      <alignment horizontal="left" wrapText="1" indent="1"/>
    </xf>
    <xf numFmtId="165" fontId="5" fillId="7" borderId="24" xfId="3" applyNumberFormat="1" applyFont="1" applyFill="1" applyBorder="1" applyAlignment="1">
      <alignment wrapText="1"/>
    </xf>
    <xf numFmtId="0" fontId="5" fillId="8" borderId="25" xfId="0" applyFont="1" applyFill="1" applyBorder="1" applyAlignment="1">
      <alignment horizontal="left" vertical="center" wrapText="1"/>
    </xf>
    <xf numFmtId="165" fontId="5" fillId="8" borderId="26" xfId="3" applyNumberFormat="1" applyFont="1" applyFill="1" applyBorder="1" applyAlignment="1">
      <alignment wrapText="1"/>
    </xf>
    <xf numFmtId="0" fontId="5" fillId="0" borderId="21" xfId="0" applyFont="1" applyFill="1" applyBorder="1" applyAlignment="1">
      <alignment horizontal="left" vertical="center" wrapText="1"/>
    </xf>
    <xf numFmtId="164" fontId="4" fillId="0" borderId="22" xfId="3" applyNumberFormat="1" applyFont="1" applyFill="1" applyBorder="1" applyAlignment="1">
      <alignment wrapText="1"/>
    </xf>
    <xf numFmtId="0" fontId="10" fillId="0" borderId="16" xfId="0" applyFont="1" applyBorder="1" applyAlignment="1">
      <alignment horizontal="left" indent="1"/>
    </xf>
    <xf numFmtId="0" fontId="10" fillId="0" borderId="0" xfId="0" applyFont="1" applyBorder="1" applyAlignment="1">
      <alignment horizontal="left" indent="1"/>
    </xf>
    <xf numFmtId="0" fontId="10" fillId="0" borderId="17" xfId="0" applyFont="1" applyBorder="1" applyAlignment="1">
      <alignment horizontal="left" indent="1"/>
    </xf>
    <xf numFmtId="0" fontId="10" fillId="0" borderId="16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 indent="1"/>
    </xf>
    <xf numFmtId="0" fontId="10" fillId="0" borderId="17" xfId="0" applyFont="1" applyFill="1" applyBorder="1" applyAlignment="1">
      <alignment horizontal="left" indent="1"/>
    </xf>
    <xf numFmtId="0" fontId="5" fillId="5" borderId="20" xfId="0" applyFont="1" applyFill="1" applyBorder="1" applyAlignment="1">
      <alignment horizontal="left" vertical="center" wrapText="1" indent="1"/>
    </xf>
    <xf numFmtId="0" fontId="5" fillId="5" borderId="14" xfId="0" applyFont="1" applyFill="1" applyBorder="1" applyAlignment="1">
      <alignment horizontal="center" vertical="center" wrapText="1" indent="1"/>
    </xf>
    <xf numFmtId="0" fontId="4" fillId="0" borderId="20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right" wrapText="1"/>
    </xf>
    <xf numFmtId="0" fontId="10" fillId="0" borderId="20" xfId="0" applyFont="1" applyFill="1" applyBorder="1" applyAlignment="1">
      <alignment horizontal="left" vertical="center"/>
    </xf>
    <xf numFmtId="4" fontId="10" fillId="0" borderId="14" xfId="0" applyNumberFormat="1" applyFont="1" applyFill="1" applyBorder="1" applyAlignment="1">
      <alignment horizontal="right"/>
    </xf>
    <xf numFmtId="0" fontId="5" fillId="5" borderId="25" xfId="0" applyFont="1" applyFill="1" applyBorder="1" applyAlignment="1">
      <alignment horizontal="left" vertical="center" wrapText="1"/>
    </xf>
    <xf numFmtId="4" fontId="14" fillId="5" borderId="14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vertical="center" wrapText="1"/>
    </xf>
    <xf numFmtId="4" fontId="10" fillId="0" borderId="28" xfId="0" applyNumberFormat="1" applyFont="1" applyFill="1" applyBorder="1" applyAlignment="1">
      <alignment horizontal="right"/>
    </xf>
    <xf numFmtId="0" fontId="14" fillId="6" borderId="21" xfId="0" applyFont="1" applyFill="1" applyBorder="1" applyAlignment="1">
      <alignment horizontal="left" vertical="center" wrapText="1"/>
    </xf>
    <xf numFmtId="4" fontId="14" fillId="6" borderId="22" xfId="0" applyNumberFormat="1" applyFont="1" applyFill="1" applyBorder="1" applyAlignment="1">
      <alignment horizontal="right" wrapText="1"/>
    </xf>
    <xf numFmtId="0" fontId="10" fillId="3" borderId="23" xfId="0" applyFont="1" applyFill="1" applyBorder="1" applyAlignment="1">
      <alignment wrapText="1"/>
    </xf>
    <xf numFmtId="4" fontId="10" fillId="3" borderId="24" xfId="0" applyNumberFormat="1" applyFont="1" applyFill="1" applyBorder="1" applyAlignment="1">
      <alignment horizontal="right" wrapText="1"/>
    </xf>
    <xf numFmtId="0" fontId="10" fillId="0" borderId="31" xfId="0" applyFont="1" applyFill="1" applyBorder="1" applyAlignment="1">
      <alignment horizontal="left" indent="1"/>
    </xf>
    <xf numFmtId="0" fontId="10" fillId="0" borderId="32" xfId="0" applyFont="1" applyFill="1" applyBorder="1" applyAlignment="1">
      <alignment horizontal="left" indent="1"/>
    </xf>
    <xf numFmtId="0" fontId="14" fillId="5" borderId="21" xfId="0" applyFont="1" applyFill="1" applyBorder="1" applyAlignment="1">
      <alignment horizontal="center" vertical="center" wrapText="1"/>
    </xf>
    <xf numFmtId="4" fontId="14" fillId="5" borderId="14" xfId="0" applyNumberFormat="1" applyFont="1" applyFill="1" applyBorder="1" applyAlignment="1">
      <alignment horizontal="right" wrapText="1"/>
    </xf>
    <xf numFmtId="0" fontId="10" fillId="3" borderId="21" xfId="0" applyFont="1" applyFill="1" applyBorder="1" applyAlignment="1">
      <alignment wrapText="1"/>
    </xf>
    <xf numFmtId="4" fontId="10" fillId="3" borderId="22" xfId="0" applyNumberFormat="1" applyFont="1" applyFill="1" applyBorder="1" applyAlignment="1">
      <alignment horizontal="right" wrapText="1"/>
    </xf>
    <xf numFmtId="0" fontId="10" fillId="3" borderId="33" xfId="0" applyFont="1" applyFill="1" applyBorder="1" applyAlignment="1">
      <alignment wrapText="1"/>
    </xf>
    <xf numFmtId="4" fontId="10" fillId="3" borderId="34" xfId="0" applyNumberFormat="1" applyFont="1" applyFill="1" applyBorder="1" applyAlignment="1">
      <alignment horizontal="right" wrapText="1"/>
    </xf>
    <xf numFmtId="4" fontId="10" fillId="3" borderId="35" xfId="0" applyNumberFormat="1" applyFont="1" applyFill="1" applyBorder="1" applyAlignment="1">
      <alignment horizontal="right" wrapText="1"/>
    </xf>
    <xf numFmtId="4" fontId="10" fillId="3" borderId="36" xfId="0" applyNumberFormat="1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left" wrapText="1" indent="1"/>
    </xf>
    <xf numFmtId="0" fontId="4" fillId="2" borderId="3" xfId="0" applyFont="1" applyFill="1" applyBorder="1" applyAlignment="1">
      <alignment horizontal="left" wrapText="1" indent="1"/>
    </xf>
    <xf numFmtId="0" fontId="5" fillId="2" borderId="3" xfId="0" applyFont="1" applyFill="1" applyBorder="1" applyAlignment="1">
      <alignment horizontal="left" wrapText="1" indent="3"/>
    </xf>
    <xf numFmtId="0" fontId="5" fillId="12" borderId="3" xfId="0" applyFont="1" applyFill="1" applyBorder="1" applyAlignment="1">
      <alignment horizontal="left" wrapText="1" indent="1"/>
    </xf>
    <xf numFmtId="0" fontId="5" fillId="2" borderId="3" xfId="0" applyFont="1" applyFill="1" applyBorder="1" applyAlignment="1">
      <alignment horizontal="left" wrapText="1" indent="4"/>
    </xf>
    <xf numFmtId="0" fontId="4" fillId="2" borderId="3" xfId="0" applyFont="1" applyFill="1" applyBorder="1" applyAlignment="1">
      <alignment horizontal="left" wrapText="1" indent="5"/>
    </xf>
    <xf numFmtId="165" fontId="1" fillId="0" borderId="0" xfId="0" applyNumberFormat="1" applyFont="1" applyFill="1" applyAlignment="1">
      <alignment horizontal="left" indent="1"/>
    </xf>
    <xf numFmtId="0" fontId="18" fillId="2" borderId="3" xfId="0" applyFont="1" applyFill="1" applyBorder="1" applyAlignment="1">
      <alignment horizontal="left" wrapText="1" indent="1"/>
    </xf>
    <xf numFmtId="0" fontId="5" fillId="2" borderId="3" xfId="0" applyFont="1" applyFill="1" applyBorder="1" applyAlignment="1">
      <alignment horizontal="left" wrapText="1" indent="2"/>
    </xf>
    <xf numFmtId="0" fontId="4" fillId="2" borderId="3" xfId="0" applyFont="1" applyFill="1" applyBorder="1" applyAlignment="1">
      <alignment horizontal="left" wrapText="1" indent="3"/>
    </xf>
    <xf numFmtId="0" fontId="5" fillId="3" borderId="0" xfId="0" applyFont="1" applyFill="1" applyBorder="1" applyAlignment="1">
      <alignment horizontal="center" vertical="justify" wrapText="1"/>
    </xf>
    <xf numFmtId="4" fontId="5" fillId="2" borderId="3" xfId="0" applyNumberFormat="1" applyFont="1" applyFill="1" applyBorder="1" applyAlignment="1">
      <alignment wrapText="1"/>
    </xf>
    <xf numFmtId="0" fontId="5" fillId="9" borderId="1" xfId="0" applyFont="1" applyFill="1" applyBorder="1" applyAlignment="1">
      <alignment horizontal="center" vertical="center" wrapText="1"/>
    </xf>
    <xf numFmtId="4" fontId="5" fillId="10" borderId="1" xfId="0" applyNumberFormat="1" applyFont="1" applyFill="1" applyBorder="1" applyAlignment="1">
      <alignment horizontal="right" wrapText="1"/>
    </xf>
    <xf numFmtId="4" fontId="5" fillId="10" borderId="1" xfId="0" applyNumberFormat="1" applyFont="1" applyFill="1" applyBorder="1" applyAlignment="1">
      <alignment wrapText="1"/>
    </xf>
    <xf numFmtId="0" fontId="5" fillId="9" borderId="38" xfId="0" applyFont="1" applyFill="1" applyBorder="1" applyAlignment="1">
      <alignment horizontal="center" vertical="center" wrapText="1"/>
    </xf>
    <xf numFmtId="0" fontId="5" fillId="9" borderId="39" xfId="0" applyFont="1" applyFill="1" applyBorder="1" applyAlignment="1">
      <alignment vertical="center" wrapText="1"/>
    </xf>
    <xf numFmtId="0" fontId="5" fillId="9" borderId="39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left" wrapText="1"/>
    </xf>
    <xf numFmtId="0" fontId="4" fillId="10" borderId="20" xfId="0" applyFont="1" applyFill="1" applyBorder="1" applyAlignment="1">
      <alignment horizontal="left" wrapText="1"/>
    </xf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4" fillId="0" borderId="0" xfId="0" applyFont="1" applyAlignment="1"/>
    <xf numFmtId="0" fontId="20" fillId="0" borderId="37" xfId="0" applyFont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left" wrapText="1"/>
    </xf>
    <xf numFmtId="0" fontId="5" fillId="11" borderId="3" xfId="0" applyFont="1" applyFill="1" applyBorder="1" applyAlignment="1">
      <alignment wrapText="1"/>
    </xf>
    <xf numFmtId="0" fontId="21" fillId="11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left" wrapText="1"/>
    </xf>
    <xf numFmtId="4" fontId="5" fillId="2" borderId="3" xfId="0" applyNumberFormat="1" applyFont="1" applyFill="1" applyBorder="1" applyAlignment="1">
      <alignment horizontal="right" wrapText="1"/>
    </xf>
    <xf numFmtId="4" fontId="21" fillId="2" borderId="3" xfId="0" applyNumberFormat="1" applyFont="1" applyFill="1" applyBorder="1" applyAlignment="1">
      <alignment horizontal="right" wrapText="1"/>
    </xf>
    <xf numFmtId="4" fontId="18" fillId="2" borderId="3" xfId="0" applyNumberFormat="1" applyFont="1" applyFill="1" applyBorder="1" applyAlignment="1">
      <alignment horizontal="right" wrapText="1"/>
    </xf>
    <xf numFmtId="0" fontId="18" fillId="2" borderId="3" xfId="0" applyFont="1" applyFill="1" applyBorder="1" applyAlignment="1">
      <alignment horizontal="left" wrapText="1" indent="3"/>
    </xf>
    <xf numFmtId="4" fontId="18" fillId="2" borderId="3" xfId="0" applyNumberFormat="1" applyFont="1" applyFill="1" applyBorder="1" applyAlignment="1">
      <alignment wrapText="1"/>
    </xf>
    <xf numFmtId="4" fontId="21" fillId="2" borderId="3" xfId="0" applyNumberFormat="1" applyFont="1" applyFill="1" applyBorder="1" applyAlignment="1">
      <alignment wrapText="1"/>
    </xf>
    <xf numFmtId="4" fontId="5" fillId="11" borderId="3" xfId="0" applyNumberFormat="1" applyFont="1" applyFill="1" applyBorder="1" applyAlignment="1">
      <alignment horizontal="right" wrapText="1"/>
    </xf>
    <xf numFmtId="4" fontId="21" fillId="11" borderId="3" xfId="0" applyNumberFormat="1" applyFont="1" applyFill="1" applyBorder="1" applyAlignment="1">
      <alignment horizontal="right" wrapText="1"/>
    </xf>
    <xf numFmtId="4" fontId="4" fillId="2" borderId="3" xfId="0" applyNumberFormat="1" applyFont="1" applyFill="1" applyBorder="1" applyAlignment="1">
      <alignment horizontal="right" wrapText="1"/>
    </xf>
    <xf numFmtId="4" fontId="4" fillId="2" borderId="3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horizontal="left" wrapText="1"/>
    </xf>
    <xf numFmtId="4" fontId="5" fillId="12" borderId="3" xfId="0" applyNumberFormat="1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left" wrapText="1" indent="1"/>
    </xf>
    <xf numFmtId="4" fontId="16" fillId="2" borderId="3" xfId="0" applyNumberFormat="1" applyFont="1" applyFill="1" applyBorder="1" applyAlignment="1">
      <alignment horizontal="right" wrapText="1"/>
    </xf>
    <xf numFmtId="4" fontId="16" fillId="2" borderId="3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horizontal="left" wrapText="1" indent="2"/>
    </xf>
    <xf numFmtId="0" fontId="22" fillId="0" borderId="37" xfId="0" applyFont="1" applyBorder="1" applyAlignment="1">
      <alignment horizontal="center" vertical="center" wrapText="1" indent="1"/>
    </xf>
    <xf numFmtId="4" fontId="5" fillId="2" borderId="3" xfId="0" applyNumberFormat="1" applyFont="1" applyFill="1" applyBorder="1" applyAlignment="1">
      <alignment horizontal="right" wrapText="1" indent="1"/>
    </xf>
    <xf numFmtId="4" fontId="23" fillId="2" borderId="3" xfId="0" applyNumberFormat="1" applyFont="1" applyFill="1" applyBorder="1" applyAlignment="1">
      <alignment horizontal="right" wrapText="1" indent="1"/>
    </xf>
    <xf numFmtId="0" fontId="19" fillId="0" borderId="0" xfId="0" applyFont="1" applyAlignment="1">
      <alignment horizontal="center" shrinkToFit="1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16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5" fillId="0" borderId="17" xfId="1" applyNumberFormat="1" applyFont="1" applyFill="1" applyBorder="1" applyAlignment="1" applyProtection="1">
      <alignment horizontal="center"/>
    </xf>
    <xf numFmtId="0" fontId="15" fillId="4" borderId="10" xfId="1" applyNumberFormat="1" applyFont="1" applyFill="1" applyBorder="1" applyAlignment="1" applyProtection="1">
      <alignment horizontal="center" vertical="center"/>
    </xf>
    <xf numFmtId="0" fontId="15" fillId="4" borderId="15" xfId="1" applyNumberFormat="1" applyFont="1" applyFill="1" applyBorder="1" applyAlignment="1" applyProtection="1">
      <alignment horizontal="center" vertical="center"/>
    </xf>
    <xf numFmtId="0" fontId="15" fillId="4" borderId="11" xfId="1" applyNumberFormat="1" applyFont="1" applyFill="1" applyBorder="1" applyAlignment="1" applyProtection="1">
      <alignment horizontal="center" vertical="center"/>
    </xf>
    <xf numFmtId="0" fontId="15" fillId="0" borderId="18" xfId="1" applyNumberFormat="1" applyFont="1" applyFill="1" applyBorder="1" applyAlignment="1" applyProtection="1">
      <alignment horizontal="center"/>
    </xf>
    <xf numFmtId="0" fontId="15" fillId="0" borderId="6" xfId="1" applyNumberFormat="1" applyFont="1" applyFill="1" applyBorder="1" applyAlignment="1" applyProtection="1">
      <alignment horizontal="center"/>
    </xf>
    <xf numFmtId="0" fontId="15" fillId="0" borderId="19" xfId="1" applyNumberFormat="1" applyFont="1" applyFill="1" applyBorder="1" applyAlignment="1" applyProtection="1">
      <alignment horizontal="center"/>
    </xf>
    <xf numFmtId="0" fontId="15" fillId="0" borderId="13" xfId="1" applyNumberFormat="1" applyFont="1" applyFill="1" applyBorder="1" applyAlignment="1" applyProtection="1">
      <alignment horizontal="center"/>
    </xf>
    <xf numFmtId="0" fontId="15" fillId="0" borderId="5" xfId="1" applyNumberFormat="1" applyFont="1" applyFill="1" applyBorder="1" applyAlignment="1" applyProtection="1">
      <alignment horizontal="center"/>
    </xf>
    <xf numFmtId="0" fontId="15" fillId="0" borderId="28" xfId="1" applyNumberFormat="1" applyFont="1" applyFill="1" applyBorder="1" applyAlignment="1" applyProtection="1">
      <alignment horizontal="center"/>
    </xf>
    <xf numFmtId="0" fontId="15" fillId="0" borderId="12" xfId="1" applyNumberFormat="1" applyFont="1" applyFill="1" applyBorder="1" applyAlignment="1" applyProtection="1">
      <alignment horizontal="center" vertical="center"/>
    </xf>
    <xf numFmtId="0" fontId="15" fillId="0" borderId="4" xfId="1" applyNumberFormat="1" applyFont="1" applyFill="1" applyBorder="1" applyAlignment="1" applyProtection="1">
      <alignment horizontal="center" vertical="center"/>
    </xf>
    <xf numFmtId="0" fontId="15" fillId="0" borderId="27" xfId="1" applyNumberFormat="1" applyFont="1" applyFill="1" applyBorder="1" applyAlignment="1" applyProtection="1">
      <alignment horizontal="center" vertical="center"/>
    </xf>
    <xf numFmtId="4" fontId="5" fillId="2" borderId="29" xfId="0" applyNumberFormat="1" applyFont="1" applyFill="1" applyBorder="1" applyAlignment="1">
      <alignment horizontal="center"/>
    </xf>
    <xf numFmtId="4" fontId="5" fillId="2" borderId="8" xfId="0" applyNumberFormat="1" applyFont="1" applyFill="1" applyBorder="1" applyAlignment="1">
      <alignment horizontal="center"/>
    </xf>
    <xf numFmtId="4" fontId="5" fillId="2" borderId="30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5" fillId="3" borderId="0" xfId="0" applyFont="1" applyFill="1" applyAlignment="1">
      <alignment horizontal="center" vertical="justify" wrapText="1"/>
    </xf>
    <xf numFmtId="0" fontId="5" fillId="3" borderId="0" xfId="0" applyFont="1" applyFill="1" applyBorder="1" applyAlignment="1">
      <alignment horizontal="center" vertical="justify" wrapText="1"/>
    </xf>
  </cellXfs>
  <cellStyles count="4">
    <cellStyle name="Normalno" xfId="0" builtinId="0"/>
    <cellStyle name="Obično_bilanca" xfId="1" xr:uid="{00000000-0005-0000-0000-000001000000}"/>
    <cellStyle name="Valuta" xfId="3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5"/>
  <sheetViews>
    <sheetView showGridLines="0" tabSelected="1" topLeftCell="A10" zoomScale="80" zoomScaleNormal="80" workbookViewId="0">
      <selection activeCell="B30" sqref="B30"/>
    </sheetView>
  </sheetViews>
  <sheetFormatPr defaultColWidth="9.140625" defaultRowHeight="11.25" x14ac:dyDescent="0.15"/>
  <cols>
    <col min="1" max="1" width="38.42578125" style="1" customWidth="1"/>
    <col min="2" max="2" width="16.85546875" style="1" customWidth="1"/>
    <col min="3" max="3" width="17.42578125" style="1" customWidth="1"/>
    <col min="4" max="5" width="17.140625" style="1" customWidth="1"/>
    <col min="6" max="6" width="12" style="1" customWidth="1"/>
    <col min="7" max="7" width="11.85546875" style="1" customWidth="1"/>
    <col min="8" max="8" width="9.140625" style="1"/>
    <col min="9" max="9" width="11.28515625" style="1" bestFit="1" customWidth="1"/>
    <col min="10" max="16384" width="9.140625" style="1"/>
  </cols>
  <sheetData>
    <row r="2" spans="1:7" ht="15.75" x14ac:dyDescent="0.25">
      <c r="A2" s="139" t="s">
        <v>173</v>
      </c>
      <c r="B2" s="139"/>
      <c r="C2" s="139"/>
      <c r="D2" s="139"/>
      <c r="E2" s="139"/>
      <c r="F2" s="139"/>
      <c r="G2" s="139"/>
    </row>
    <row r="3" spans="1:7" ht="54" customHeight="1" thickBot="1" x14ac:dyDescent="0.2">
      <c r="A3" s="140" t="s">
        <v>25</v>
      </c>
      <c r="B3" s="141"/>
      <c r="C3" s="141"/>
      <c r="D3" s="141"/>
      <c r="E3" s="141"/>
      <c r="F3" s="141"/>
      <c r="G3" s="141"/>
    </row>
    <row r="4" spans="1:7" s="13" customFormat="1" ht="33" customHeight="1" x14ac:dyDescent="0.25">
      <c r="A4" s="145" t="s">
        <v>46</v>
      </c>
      <c r="B4" s="146"/>
      <c r="C4" s="146"/>
      <c r="D4" s="146"/>
      <c r="E4" s="146"/>
      <c r="F4" s="146"/>
      <c r="G4" s="147"/>
    </row>
    <row r="5" spans="1:7" ht="12" hidden="1" customHeight="1" x14ac:dyDescent="0.15">
      <c r="A5" s="44"/>
      <c r="B5" s="38"/>
      <c r="C5" s="38"/>
      <c r="D5" s="38"/>
      <c r="E5" s="38"/>
      <c r="F5" s="38"/>
      <c r="G5" s="45"/>
    </row>
    <row r="6" spans="1:7" ht="41.1" customHeight="1" x14ac:dyDescent="0.2">
      <c r="A6" s="148" t="s">
        <v>0</v>
      </c>
      <c r="B6" s="149"/>
      <c r="C6" s="149"/>
      <c r="D6" s="149"/>
      <c r="E6" s="149"/>
      <c r="F6" s="149"/>
      <c r="G6" s="150"/>
    </row>
    <row r="7" spans="1:7" s="2" customFormat="1" ht="51.6" customHeight="1" x14ac:dyDescent="0.15">
      <c r="A7" s="46" t="s">
        <v>1</v>
      </c>
      <c r="B7" s="19" t="s">
        <v>169</v>
      </c>
      <c r="C7" s="19" t="s">
        <v>2</v>
      </c>
      <c r="D7" s="19" t="s">
        <v>3</v>
      </c>
      <c r="E7" s="19" t="s">
        <v>174</v>
      </c>
      <c r="F7" s="19" t="s">
        <v>4</v>
      </c>
      <c r="G7" s="47" t="s">
        <v>5</v>
      </c>
    </row>
    <row r="8" spans="1:7" s="3" customFormat="1" ht="17.25" customHeight="1" x14ac:dyDescent="0.2">
      <c r="A8" s="48" t="s">
        <v>0</v>
      </c>
      <c r="B8" s="16"/>
      <c r="C8" s="16"/>
      <c r="D8" s="16"/>
      <c r="E8" s="16"/>
      <c r="F8" s="16"/>
      <c r="G8" s="49"/>
    </row>
    <row r="9" spans="1:7" s="3" customFormat="1" ht="18" customHeight="1" x14ac:dyDescent="0.2">
      <c r="A9" s="50" t="s">
        <v>7</v>
      </c>
      <c r="B9" s="20">
        <v>1220711.68</v>
      </c>
      <c r="C9" s="20">
        <v>2693945.05</v>
      </c>
      <c r="D9" s="20">
        <f>C9</f>
        <v>2693945.05</v>
      </c>
      <c r="E9" s="20">
        <v>1381413.7</v>
      </c>
      <c r="F9" s="20">
        <v>0</v>
      </c>
      <c r="G9" s="51">
        <v>0</v>
      </c>
    </row>
    <row r="10" spans="1:7" s="3" customFormat="1" ht="18" customHeight="1" x14ac:dyDescent="0.2">
      <c r="A10" s="50" t="s">
        <v>8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51">
        <v>0</v>
      </c>
    </row>
    <row r="11" spans="1:7" s="3" customFormat="1" ht="18" customHeight="1" x14ac:dyDescent="0.2">
      <c r="A11" s="52" t="s">
        <v>12</v>
      </c>
      <c r="B11" s="21">
        <f>B9+B10</f>
        <v>1220711.68</v>
      </c>
      <c r="C11" s="21">
        <f>C9+C10</f>
        <v>2693945.05</v>
      </c>
      <c r="D11" s="21">
        <f>D10+D9</f>
        <v>2693945.05</v>
      </c>
      <c r="E11" s="21">
        <f t="shared" ref="E11" si="0">E9+E10</f>
        <v>1381413.7</v>
      </c>
      <c r="F11" s="21">
        <f>E11/B11*100</f>
        <v>113.16461721739239</v>
      </c>
      <c r="G11" s="53">
        <f>E11/D11*100</f>
        <v>51.278466129069713</v>
      </c>
    </row>
    <row r="12" spans="1:7" s="3" customFormat="1" ht="18" customHeight="1" x14ac:dyDescent="0.2">
      <c r="A12" s="50" t="s">
        <v>9</v>
      </c>
      <c r="B12" s="20">
        <v>1376773.18</v>
      </c>
      <c r="C12" s="20">
        <v>2751869.05</v>
      </c>
      <c r="D12" s="20">
        <f>C12</f>
        <v>2751869.05</v>
      </c>
      <c r="E12" s="20">
        <v>1372018.41</v>
      </c>
      <c r="F12" s="20">
        <v>0</v>
      </c>
      <c r="G12" s="51">
        <v>0</v>
      </c>
    </row>
    <row r="13" spans="1:7" s="3" customFormat="1" ht="18" customHeight="1" x14ac:dyDescent="0.2">
      <c r="A13" s="50" t="s">
        <v>10</v>
      </c>
      <c r="B13" s="20">
        <v>0</v>
      </c>
      <c r="C13" s="20">
        <v>11186</v>
      </c>
      <c r="D13" s="20">
        <f>C13</f>
        <v>11186</v>
      </c>
      <c r="E13" s="20">
        <v>0</v>
      </c>
      <c r="F13" s="20">
        <v>0</v>
      </c>
      <c r="G13" s="51">
        <v>0</v>
      </c>
    </row>
    <row r="14" spans="1:7" s="3" customFormat="1" ht="18" customHeight="1" x14ac:dyDescent="0.2">
      <c r="A14" s="52" t="s">
        <v>13</v>
      </c>
      <c r="B14" s="21">
        <f>B12+B13</f>
        <v>1376773.18</v>
      </c>
      <c r="C14" s="21">
        <f t="shared" ref="C14:E14" si="1">C12+C13</f>
        <v>2763055.05</v>
      </c>
      <c r="D14" s="21">
        <f>D12+D13</f>
        <v>2763055.05</v>
      </c>
      <c r="E14" s="21">
        <f t="shared" si="1"/>
        <v>1372018.41</v>
      </c>
      <c r="F14" s="21">
        <f>E14/B14*100</f>
        <v>99.654643911642722</v>
      </c>
      <c r="G14" s="53">
        <f>E14/D14*100</f>
        <v>49.655847790654768</v>
      </c>
    </row>
    <row r="15" spans="1:7" s="12" customFormat="1" ht="27" customHeight="1" x14ac:dyDescent="0.2">
      <c r="A15" s="54" t="s">
        <v>16</v>
      </c>
      <c r="B15" s="22">
        <f>B11-B14</f>
        <v>-156061.5</v>
      </c>
      <c r="C15" s="22">
        <f t="shared" ref="C15:E15" si="2">C11-C14</f>
        <v>-69110</v>
      </c>
      <c r="D15" s="22">
        <f t="shared" si="2"/>
        <v>-69110</v>
      </c>
      <c r="E15" s="22">
        <f t="shared" si="2"/>
        <v>9395.2900000000373</v>
      </c>
      <c r="F15" s="22">
        <f>E15/B15*100</f>
        <v>-6.0202484277032049</v>
      </c>
      <c r="G15" s="55">
        <f>E15/D15*100</f>
        <v>-13.594689625235187</v>
      </c>
    </row>
    <row r="16" spans="1:7" s="12" customFormat="1" ht="0.75" customHeight="1" x14ac:dyDescent="0.2">
      <c r="A16" s="56"/>
      <c r="B16" s="39"/>
      <c r="C16" s="39"/>
      <c r="D16" s="39"/>
      <c r="E16" s="39"/>
      <c r="F16" s="39"/>
      <c r="G16" s="57"/>
    </row>
    <row r="17" spans="1:10" ht="12.75" x14ac:dyDescent="0.2">
      <c r="A17" s="58"/>
      <c r="B17" s="59"/>
      <c r="C17" s="59"/>
      <c r="D17" s="59"/>
      <c r="E17" s="59"/>
      <c r="F17" s="59"/>
      <c r="G17" s="60"/>
    </row>
    <row r="18" spans="1:10" s="4" customFormat="1" ht="12.75" x14ac:dyDescent="0.2">
      <c r="A18" s="61"/>
      <c r="B18" s="62"/>
      <c r="C18" s="62"/>
      <c r="D18" s="62"/>
      <c r="E18" s="62"/>
      <c r="F18" s="62"/>
      <c r="G18" s="63"/>
      <c r="J18" s="94"/>
    </row>
    <row r="19" spans="1:10" s="4" customFormat="1" ht="26.45" customHeight="1" x14ac:dyDescent="0.15">
      <c r="A19" s="154" t="s">
        <v>168</v>
      </c>
      <c r="B19" s="155"/>
      <c r="C19" s="155"/>
      <c r="D19" s="155"/>
      <c r="E19" s="155"/>
      <c r="F19" s="155"/>
      <c r="G19" s="156"/>
    </row>
    <row r="20" spans="1:10" s="4" customFormat="1" ht="48" customHeight="1" x14ac:dyDescent="0.15">
      <c r="A20" s="46" t="s">
        <v>1</v>
      </c>
      <c r="B20" s="19" t="s">
        <v>170</v>
      </c>
      <c r="C20" s="19" t="s">
        <v>2</v>
      </c>
      <c r="D20" s="19" t="s">
        <v>3</v>
      </c>
      <c r="E20" s="19" t="s">
        <v>175</v>
      </c>
      <c r="F20" s="19" t="s">
        <v>4</v>
      </c>
      <c r="G20" s="47" t="s">
        <v>5</v>
      </c>
    </row>
    <row r="21" spans="1:10" s="4" customFormat="1" ht="15.75" customHeight="1" x14ac:dyDescent="0.15">
      <c r="A21" s="64" t="s">
        <v>6</v>
      </c>
      <c r="B21" s="23"/>
      <c r="C21" s="23"/>
      <c r="D21" s="23"/>
      <c r="E21" s="23"/>
      <c r="F21" s="23"/>
      <c r="G21" s="65"/>
    </row>
    <row r="22" spans="1:10" s="4" customFormat="1" ht="14.25" customHeight="1" x14ac:dyDescent="0.2">
      <c r="A22" s="66" t="s">
        <v>40</v>
      </c>
      <c r="B22" s="24">
        <v>0</v>
      </c>
      <c r="C22" s="25">
        <v>0</v>
      </c>
      <c r="D22" s="25">
        <v>0</v>
      </c>
      <c r="E22" s="25">
        <v>0</v>
      </c>
      <c r="F22" s="25">
        <v>0</v>
      </c>
      <c r="G22" s="67">
        <v>0</v>
      </c>
    </row>
    <row r="23" spans="1:10" s="5" customFormat="1" ht="15" customHeight="1" x14ac:dyDescent="0.2">
      <c r="A23" s="68" t="s">
        <v>41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69">
        <v>0</v>
      </c>
    </row>
    <row r="24" spans="1:10" s="5" customFormat="1" ht="20.25" customHeight="1" x14ac:dyDescent="0.2">
      <c r="A24" s="70" t="s">
        <v>15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71">
        <v>0</v>
      </c>
    </row>
    <row r="25" spans="1:10" s="5" customFormat="1" ht="0.75" customHeight="1" x14ac:dyDescent="0.2">
      <c r="A25" s="72"/>
      <c r="B25" s="40"/>
      <c r="C25" s="40"/>
      <c r="D25" s="40"/>
      <c r="E25" s="40"/>
      <c r="F25" s="40"/>
      <c r="G25" s="73"/>
    </row>
    <row r="26" spans="1:10" s="5" customFormat="1" ht="20.100000000000001" hidden="1" customHeight="1" x14ac:dyDescent="0.2">
      <c r="A26" s="72"/>
      <c r="B26" s="40"/>
      <c r="C26" s="40"/>
      <c r="D26" s="40"/>
      <c r="E26" s="40"/>
      <c r="F26" s="40"/>
      <c r="G26" s="73"/>
    </row>
    <row r="27" spans="1:10" s="4" customFormat="1" ht="51.95" customHeight="1" x14ac:dyDescent="0.2">
      <c r="A27" s="151" t="s">
        <v>14</v>
      </c>
      <c r="B27" s="152"/>
      <c r="C27" s="152"/>
      <c r="D27" s="152"/>
      <c r="E27" s="152"/>
      <c r="F27" s="152"/>
      <c r="G27" s="153"/>
    </row>
    <row r="28" spans="1:10" s="6" customFormat="1" ht="47.45" customHeight="1" x14ac:dyDescent="0.25">
      <c r="A28" s="46"/>
      <c r="B28" s="19" t="s">
        <v>171</v>
      </c>
      <c r="C28" s="19" t="s">
        <v>2</v>
      </c>
      <c r="D28" s="19" t="s">
        <v>3</v>
      </c>
      <c r="E28" s="19" t="s">
        <v>24</v>
      </c>
      <c r="F28" s="19" t="s">
        <v>4</v>
      </c>
      <c r="G28" s="47" t="s">
        <v>5</v>
      </c>
    </row>
    <row r="29" spans="1:10" s="6" customFormat="1" ht="32.1" customHeight="1" x14ac:dyDescent="0.25">
      <c r="A29" s="74" t="s">
        <v>23</v>
      </c>
      <c r="B29" s="28">
        <f>B30-B31</f>
        <v>34769.26</v>
      </c>
      <c r="C29" s="28">
        <f t="shared" ref="C29:E29" si="3">C30-C31</f>
        <v>0</v>
      </c>
      <c r="D29" s="28">
        <f t="shared" si="3"/>
        <v>0</v>
      </c>
      <c r="E29" s="28">
        <f t="shared" si="3"/>
        <v>-196087.28</v>
      </c>
      <c r="F29" s="28">
        <f>E29/B29*100</f>
        <v>-563.96736657610779</v>
      </c>
      <c r="G29" s="75">
        <v>0</v>
      </c>
    </row>
    <row r="30" spans="1:10" s="7" customFormat="1" ht="31.5" customHeight="1" x14ac:dyDescent="0.25">
      <c r="A30" s="76" t="s">
        <v>18</v>
      </c>
      <c r="B30" s="29">
        <v>34769.26</v>
      </c>
      <c r="C30" s="29">
        <v>0</v>
      </c>
      <c r="D30" s="29">
        <v>0</v>
      </c>
      <c r="E30" s="29"/>
      <c r="F30" s="29">
        <f>E30/B30*100</f>
        <v>0</v>
      </c>
      <c r="G30" s="77" t="e">
        <f>E30/D30*100</f>
        <v>#DIV/0!</v>
      </c>
    </row>
    <row r="31" spans="1:10" s="8" customFormat="1" ht="27.95" customHeight="1" x14ac:dyDescent="0.2">
      <c r="A31" s="76" t="s">
        <v>17</v>
      </c>
      <c r="B31" s="29">
        <v>0</v>
      </c>
      <c r="C31" s="29">
        <v>0</v>
      </c>
      <c r="D31" s="29">
        <v>0</v>
      </c>
      <c r="E31" s="29">
        <v>196087.28</v>
      </c>
      <c r="F31" s="29"/>
      <c r="G31" s="77"/>
    </row>
    <row r="32" spans="1:10" s="15" customFormat="1" ht="52.5" customHeight="1" x14ac:dyDescent="0.2">
      <c r="A32" s="157" t="s">
        <v>19</v>
      </c>
      <c r="B32" s="158"/>
      <c r="C32" s="158"/>
      <c r="D32" s="158"/>
      <c r="E32" s="158"/>
      <c r="F32" s="158"/>
      <c r="G32" s="159"/>
    </row>
    <row r="33" spans="1:7" ht="20.25" hidden="1" customHeight="1" x14ac:dyDescent="0.2">
      <c r="A33" s="58"/>
      <c r="B33" s="59"/>
      <c r="C33" s="59"/>
      <c r="D33" s="59"/>
      <c r="E33" s="59"/>
      <c r="F33" s="59"/>
      <c r="G33" s="60"/>
    </row>
    <row r="34" spans="1:7" ht="0.75" customHeight="1" x14ac:dyDescent="0.2">
      <c r="A34" s="58"/>
      <c r="B34" s="59"/>
      <c r="C34" s="59"/>
      <c r="D34" s="59"/>
      <c r="E34" s="59"/>
      <c r="F34" s="59"/>
      <c r="G34" s="60"/>
    </row>
    <row r="35" spans="1:7" ht="48.6" customHeight="1" x14ac:dyDescent="0.15">
      <c r="A35" s="46" t="s">
        <v>1</v>
      </c>
      <c r="B35" s="19" t="s">
        <v>172</v>
      </c>
      <c r="C35" s="19"/>
      <c r="D35" s="19"/>
      <c r="E35" s="19" t="s">
        <v>176</v>
      </c>
      <c r="F35" s="19" t="s">
        <v>4</v>
      </c>
      <c r="G35" s="47"/>
    </row>
    <row r="36" spans="1:7" s="14" customFormat="1" ht="0.6" customHeight="1" x14ac:dyDescent="0.2">
      <c r="A36" s="142" t="s">
        <v>11</v>
      </c>
      <c r="B36" s="143"/>
      <c r="C36" s="143"/>
      <c r="D36" s="143"/>
      <c r="E36" s="143"/>
      <c r="F36" s="143"/>
      <c r="G36" s="144"/>
    </row>
    <row r="37" spans="1:7" s="4" customFormat="1" ht="0.75" hidden="1" customHeight="1" x14ac:dyDescent="0.2">
      <c r="A37" s="78"/>
      <c r="B37" s="41"/>
      <c r="C37" s="41"/>
      <c r="D37" s="41"/>
      <c r="E37" s="41"/>
      <c r="F37" s="41"/>
      <c r="G37" s="79"/>
    </row>
    <row r="38" spans="1:7" s="6" customFormat="1" ht="39.950000000000003" customHeight="1" x14ac:dyDescent="0.25">
      <c r="A38" s="80" t="s">
        <v>22</v>
      </c>
      <c r="B38" s="42">
        <f>B39-B40</f>
        <v>-196087.28</v>
      </c>
      <c r="C38" s="42">
        <f t="shared" ref="C38:D38" si="4">C39-C40</f>
        <v>0</v>
      </c>
      <c r="D38" s="42">
        <f t="shared" si="4"/>
        <v>0</v>
      </c>
      <c r="E38" s="42">
        <f>B38+E39</f>
        <v>-186691.99</v>
      </c>
      <c r="F38" s="42">
        <f>E38/B38*100</f>
        <v>95.208618325472202</v>
      </c>
      <c r="G38" s="81"/>
    </row>
    <row r="39" spans="1:7" s="7" customFormat="1" ht="36.950000000000003" customHeight="1" x14ac:dyDescent="0.25">
      <c r="A39" s="82" t="s">
        <v>20</v>
      </c>
      <c r="B39" s="43"/>
      <c r="C39" s="43"/>
      <c r="D39" s="43"/>
      <c r="E39" s="43">
        <v>9395.2900000000009</v>
      </c>
      <c r="F39" s="43">
        <v>0</v>
      </c>
      <c r="G39" s="83"/>
    </row>
    <row r="40" spans="1:7" s="8" customFormat="1" ht="39" customHeight="1" thickBot="1" x14ac:dyDescent="0.25">
      <c r="A40" s="84" t="s">
        <v>21</v>
      </c>
      <c r="B40" s="85">
        <f>E31</f>
        <v>196087.28</v>
      </c>
      <c r="C40" s="85"/>
      <c r="D40" s="85"/>
      <c r="E40" s="86"/>
      <c r="F40" s="86">
        <v>0</v>
      </c>
      <c r="G40" s="87"/>
    </row>
    <row r="42" spans="1:7" ht="12.75" x14ac:dyDescent="0.2">
      <c r="A42" s="9"/>
    </row>
    <row r="43" spans="1:7" ht="12" x14ac:dyDescent="0.2">
      <c r="E43" s="10"/>
    </row>
    <row r="45" spans="1:7" ht="12.75" x14ac:dyDescent="0.2">
      <c r="E45" s="11"/>
    </row>
  </sheetData>
  <mergeCells count="8">
    <mergeCell ref="A2:G2"/>
    <mergeCell ref="A3:G3"/>
    <mergeCell ref="A36:G36"/>
    <mergeCell ref="A4:G4"/>
    <mergeCell ref="A6:G6"/>
    <mergeCell ref="A27:G27"/>
    <mergeCell ref="A19:G19"/>
    <mergeCell ref="A32:G32"/>
  </mergeCells>
  <printOptions horizontalCentered="1"/>
  <pageMargins left="0" right="0" top="0" bottom="0" header="0" footer="0"/>
  <pageSetup paperSize="9" scale="7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6E02-65DD-409E-928E-794D89E53295}">
  <dimension ref="A1:G12"/>
  <sheetViews>
    <sheetView zoomScaleNormal="100" workbookViewId="0">
      <selection activeCell="D4" sqref="D4"/>
    </sheetView>
  </sheetViews>
  <sheetFormatPr defaultRowHeight="15" x14ac:dyDescent="0.25"/>
  <cols>
    <col min="1" max="1" width="55.7109375" style="1" customWidth="1"/>
    <col min="2" max="7" width="15.7109375" style="1" customWidth="1"/>
  </cols>
  <sheetData>
    <row r="1" spans="1:7" ht="39" thickBot="1" x14ac:dyDescent="0.3">
      <c r="A1" s="136" t="s">
        <v>1</v>
      </c>
      <c r="B1" s="136" t="s">
        <v>207</v>
      </c>
      <c r="C1" s="136" t="s">
        <v>2</v>
      </c>
      <c r="D1" s="136" t="s">
        <v>3</v>
      </c>
      <c r="E1" s="136" t="s">
        <v>208</v>
      </c>
      <c r="F1" s="136" t="s">
        <v>4</v>
      </c>
      <c r="G1" s="136" t="s">
        <v>5</v>
      </c>
    </row>
    <row r="2" spans="1:7" x14ac:dyDescent="0.25">
      <c r="A2" s="88" t="s">
        <v>137</v>
      </c>
      <c r="B2" s="137">
        <f>B3</f>
        <v>13498.25</v>
      </c>
      <c r="C2" s="137">
        <f t="shared" ref="C2:E2" si="0">C3</f>
        <v>28910</v>
      </c>
      <c r="D2" s="137">
        <f t="shared" si="0"/>
        <v>28910</v>
      </c>
      <c r="E2" s="137">
        <f t="shared" si="0"/>
        <v>5470.84</v>
      </c>
      <c r="F2" s="137">
        <f>E2/B2*100</f>
        <v>40.52999462893338</v>
      </c>
      <c r="G2" s="138">
        <f>E2/D2*100</f>
        <v>18.923694223452092</v>
      </c>
    </row>
    <row r="3" spans="1:7" x14ac:dyDescent="0.25">
      <c r="A3" s="89" t="s">
        <v>156</v>
      </c>
      <c r="B3" s="137">
        <f>B4+B7+B9+B11</f>
        <v>13498.25</v>
      </c>
      <c r="C3" s="137">
        <f t="shared" ref="C3:E3" si="1">C4+C7+C9+C11</f>
        <v>28910</v>
      </c>
      <c r="D3" s="137">
        <f t="shared" si="1"/>
        <v>28910</v>
      </c>
      <c r="E3" s="137">
        <f t="shared" si="1"/>
        <v>5470.84</v>
      </c>
      <c r="F3" s="137">
        <f t="shared" ref="F3:F11" si="2">E3/B3*100</f>
        <v>40.52999462893338</v>
      </c>
      <c r="G3" s="138">
        <f t="shared" ref="G3:G11" si="3">E3/D3*100</f>
        <v>18.923694223452092</v>
      </c>
    </row>
    <row r="4" spans="1:7" ht="26.25" x14ac:dyDescent="0.25">
      <c r="A4" s="90" t="s">
        <v>140</v>
      </c>
      <c r="B4" s="137">
        <f>B5+B6</f>
        <v>7782.56</v>
      </c>
      <c r="C4" s="137">
        <f t="shared" ref="C4:E4" si="4">C5+C6</f>
        <v>9000</v>
      </c>
      <c r="D4" s="137">
        <f t="shared" si="4"/>
        <v>9000</v>
      </c>
      <c r="E4" s="137">
        <f t="shared" si="4"/>
        <v>3814.31</v>
      </c>
      <c r="F4" s="137">
        <f t="shared" si="2"/>
        <v>49.010993811804852</v>
      </c>
      <c r="G4" s="138">
        <f t="shared" si="3"/>
        <v>42.38122222222222</v>
      </c>
    </row>
    <row r="5" spans="1:7" x14ac:dyDescent="0.25">
      <c r="A5" s="92" t="s">
        <v>72</v>
      </c>
      <c r="B5" s="137">
        <v>7182.56</v>
      </c>
      <c r="C5" s="137">
        <v>7800</v>
      </c>
      <c r="D5" s="137">
        <f>C5</f>
        <v>7800</v>
      </c>
      <c r="E5" s="137">
        <v>3814.31</v>
      </c>
      <c r="F5" s="137"/>
      <c r="G5" s="138"/>
    </row>
    <row r="6" spans="1:7" x14ac:dyDescent="0.25">
      <c r="A6" s="92" t="s">
        <v>117</v>
      </c>
      <c r="B6" s="137">
        <v>600</v>
      </c>
      <c r="C6" s="137">
        <v>1200</v>
      </c>
      <c r="D6" s="137">
        <f>C6</f>
        <v>1200</v>
      </c>
      <c r="E6" s="137"/>
      <c r="F6" s="137"/>
      <c r="G6" s="138"/>
    </row>
    <row r="7" spans="1:7" x14ac:dyDescent="0.25">
      <c r="A7" s="90" t="s">
        <v>209</v>
      </c>
      <c r="B7" s="137">
        <f>B8</f>
        <v>778</v>
      </c>
      <c r="C7" s="137">
        <f t="shared" ref="C7:E9" si="5">C8</f>
        <v>900</v>
      </c>
      <c r="D7" s="137">
        <f t="shared" si="5"/>
        <v>900</v>
      </c>
      <c r="E7" s="137">
        <f t="shared" si="5"/>
        <v>0</v>
      </c>
      <c r="F7" s="137">
        <f t="shared" si="2"/>
        <v>0</v>
      </c>
      <c r="G7" s="138">
        <f t="shared" si="3"/>
        <v>0</v>
      </c>
    </row>
    <row r="8" spans="1:7" x14ac:dyDescent="0.25">
      <c r="A8" s="92" t="s">
        <v>72</v>
      </c>
      <c r="B8" s="137">
        <v>778</v>
      </c>
      <c r="C8" s="137">
        <v>900</v>
      </c>
      <c r="D8" s="137">
        <f>C8</f>
        <v>900</v>
      </c>
      <c r="E8" s="137">
        <v>0</v>
      </c>
      <c r="F8" s="137"/>
      <c r="G8" s="138"/>
    </row>
    <row r="9" spans="1:7" x14ac:dyDescent="0.25">
      <c r="A9" s="90" t="s">
        <v>210</v>
      </c>
      <c r="B9" s="137">
        <f>B10</f>
        <v>4837.6899999999996</v>
      </c>
      <c r="C9" s="137">
        <f t="shared" si="5"/>
        <v>18810</v>
      </c>
      <c r="D9" s="137">
        <f t="shared" si="5"/>
        <v>18810</v>
      </c>
      <c r="E9" s="137">
        <f t="shared" si="5"/>
        <v>1656.53</v>
      </c>
      <c r="F9" s="137">
        <f t="shared" si="2"/>
        <v>34.242169299810449</v>
      </c>
      <c r="G9" s="138">
        <f t="shared" si="3"/>
        <v>8.8066454013822426</v>
      </c>
    </row>
    <row r="10" spans="1:7" x14ac:dyDescent="0.25">
      <c r="A10" s="92" t="s">
        <v>72</v>
      </c>
      <c r="B10" s="137">
        <v>4837.6899999999996</v>
      </c>
      <c r="C10" s="137">
        <v>18810</v>
      </c>
      <c r="D10" s="137">
        <f>C10</f>
        <v>18810</v>
      </c>
      <c r="E10" s="137">
        <v>1656.53</v>
      </c>
      <c r="F10" s="137"/>
      <c r="G10" s="138"/>
    </row>
    <row r="11" spans="1:7" ht="26.25" x14ac:dyDescent="0.25">
      <c r="A11" s="90" t="s">
        <v>144</v>
      </c>
      <c r="B11" s="137">
        <f>B12</f>
        <v>100</v>
      </c>
      <c r="C11" s="137">
        <f>C12</f>
        <v>200</v>
      </c>
      <c r="D11" s="137">
        <f>D12</f>
        <v>200</v>
      </c>
      <c r="E11" s="137">
        <f>E12</f>
        <v>0</v>
      </c>
      <c r="F11" s="137">
        <f t="shared" si="2"/>
        <v>0</v>
      </c>
      <c r="G11" s="138">
        <f t="shared" si="3"/>
        <v>0</v>
      </c>
    </row>
    <row r="12" spans="1:7" x14ac:dyDescent="0.25">
      <c r="A12" s="92" t="s">
        <v>72</v>
      </c>
      <c r="B12" s="137">
        <v>100</v>
      </c>
      <c r="C12" s="137">
        <v>200</v>
      </c>
      <c r="D12" s="137">
        <f>C12</f>
        <v>200</v>
      </c>
      <c r="E12" s="137">
        <v>0</v>
      </c>
      <c r="F12" s="137"/>
      <c r="G12" s="138"/>
    </row>
  </sheetData>
  <pageMargins left="0.7" right="0.7" top="0.75" bottom="0.75" header="0.3" footer="0.3"/>
  <pageSetup paperSize="9" scale="8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7"/>
  <sheetViews>
    <sheetView zoomScaleNormal="100" workbookViewId="0">
      <selection activeCell="A2" sqref="A2:G83"/>
    </sheetView>
  </sheetViews>
  <sheetFormatPr defaultRowHeight="15" x14ac:dyDescent="0.25"/>
  <cols>
    <col min="1" max="1" width="48.5703125" style="1" customWidth="1"/>
    <col min="2" max="7" width="15.7109375" style="1" customWidth="1"/>
  </cols>
  <sheetData>
    <row r="1" spans="1:7" ht="15.75" x14ac:dyDescent="0.25">
      <c r="A1" s="162" t="s">
        <v>173</v>
      </c>
      <c r="B1" s="162"/>
      <c r="C1" s="162"/>
      <c r="D1" s="162"/>
      <c r="E1" s="162"/>
      <c r="F1" s="162"/>
      <c r="G1" s="162"/>
    </row>
    <row r="2" spans="1:7" x14ac:dyDescent="0.25">
      <c r="A2" s="160" t="s">
        <v>37</v>
      </c>
      <c r="B2" s="160"/>
      <c r="C2" s="160"/>
      <c r="D2" s="160"/>
      <c r="E2" s="160"/>
      <c r="F2" s="160"/>
      <c r="G2" s="160"/>
    </row>
    <row r="3" spans="1:7" x14ac:dyDescent="0.25">
      <c r="A3" s="161" t="s">
        <v>0</v>
      </c>
      <c r="B3" s="161"/>
      <c r="C3" s="161"/>
      <c r="D3" s="161"/>
      <c r="E3" s="161"/>
      <c r="F3" s="161"/>
      <c r="G3" s="161"/>
    </row>
    <row r="4" spans="1:7" x14ac:dyDescent="0.25">
      <c r="A4" s="161" t="s">
        <v>38</v>
      </c>
      <c r="B4" s="161"/>
      <c r="C4" s="161"/>
      <c r="D4" s="161"/>
      <c r="E4" s="161"/>
      <c r="F4" s="161"/>
      <c r="G4" s="161"/>
    </row>
    <row r="5" spans="1:7" ht="15.75" thickBot="1" x14ac:dyDescent="0.3">
      <c r="A5" s="161"/>
      <c r="B5" s="161"/>
      <c r="C5" s="161"/>
      <c r="D5" s="161"/>
      <c r="E5" s="161"/>
      <c r="F5" s="161"/>
      <c r="G5" s="161"/>
    </row>
    <row r="6" spans="1:7" ht="21.75" thickBot="1" x14ac:dyDescent="0.3">
      <c r="A6" s="115" t="s">
        <v>1</v>
      </c>
      <c r="B6" s="115" t="s">
        <v>177</v>
      </c>
      <c r="C6" s="115" t="s">
        <v>178</v>
      </c>
      <c r="D6" s="115" t="s">
        <v>179</v>
      </c>
      <c r="E6" s="115" t="s">
        <v>180</v>
      </c>
      <c r="F6" s="115" t="s">
        <v>49</v>
      </c>
      <c r="G6" s="115" t="s">
        <v>50</v>
      </c>
    </row>
    <row r="7" spans="1:7" x14ac:dyDescent="0.25">
      <c r="A7" s="116" t="s">
        <v>0</v>
      </c>
      <c r="B7" s="117"/>
      <c r="C7" s="117"/>
      <c r="D7" s="117"/>
      <c r="E7" s="117"/>
      <c r="F7" s="117"/>
      <c r="G7" s="118"/>
    </row>
    <row r="8" spans="1:7" s="18" customFormat="1" x14ac:dyDescent="0.25">
      <c r="A8" s="119" t="s">
        <v>51</v>
      </c>
      <c r="B8" s="120">
        <v>1220711.68</v>
      </c>
      <c r="C8" s="120">
        <v>2693945.05</v>
      </c>
      <c r="D8" s="120">
        <v>2693945.05</v>
      </c>
      <c r="E8" s="120">
        <v>1381413.7</v>
      </c>
      <c r="F8" s="120">
        <v>113.16</v>
      </c>
      <c r="G8" s="121">
        <v>51.28</v>
      </c>
    </row>
    <row r="9" spans="1:7" x14ac:dyDescent="0.25">
      <c r="A9" s="95" t="s">
        <v>52</v>
      </c>
      <c r="B9" s="122">
        <v>1135454.5</v>
      </c>
      <c r="C9" s="122">
        <v>2494977.71</v>
      </c>
      <c r="D9" s="122">
        <v>2494977.71</v>
      </c>
      <c r="E9" s="122">
        <v>1291071.96</v>
      </c>
      <c r="F9" s="122">
        <v>113.71</v>
      </c>
      <c r="G9" s="121">
        <v>51.75</v>
      </c>
    </row>
    <row r="10" spans="1:7" x14ac:dyDescent="0.25">
      <c r="A10" s="123" t="s">
        <v>157</v>
      </c>
      <c r="B10" s="124"/>
      <c r="C10" s="124"/>
      <c r="D10" s="124"/>
      <c r="E10" s="122">
        <v>119.9</v>
      </c>
      <c r="F10" s="124"/>
      <c r="G10" s="125"/>
    </row>
    <row r="11" spans="1:7" x14ac:dyDescent="0.25">
      <c r="A11" s="95" t="s">
        <v>158</v>
      </c>
      <c r="B11" s="124"/>
      <c r="C11" s="124"/>
      <c r="D11" s="124"/>
      <c r="E11" s="122">
        <v>119.9</v>
      </c>
      <c r="F11" s="124"/>
      <c r="G11" s="125"/>
    </row>
    <row r="12" spans="1:7" ht="23.25" x14ac:dyDescent="0.25">
      <c r="A12" s="123" t="s">
        <v>53</v>
      </c>
      <c r="B12" s="122">
        <v>41706.400000000001</v>
      </c>
      <c r="C12" s="124"/>
      <c r="D12" s="124"/>
      <c r="E12" s="124"/>
      <c r="F12" s="124"/>
      <c r="G12" s="125"/>
    </row>
    <row r="13" spans="1:7" x14ac:dyDescent="0.25">
      <c r="A13" s="95" t="s">
        <v>54</v>
      </c>
      <c r="B13" s="122">
        <v>41706.400000000001</v>
      </c>
      <c r="C13" s="124"/>
      <c r="D13" s="124"/>
      <c r="E13" s="124"/>
      <c r="F13" s="124"/>
      <c r="G13" s="125"/>
    </row>
    <row r="14" spans="1:7" ht="23.25" x14ac:dyDescent="0.25">
      <c r="A14" s="123" t="s">
        <v>55</v>
      </c>
      <c r="B14" s="122">
        <v>1089416.8999999999</v>
      </c>
      <c r="C14" s="124"/>
      <c r="D14" s="124"/>
      <c r="E14" s="122">
        <v>1259749.53</v>
      </c>
      <c r="F14" s="122">
        <v>115.64</v>
      </c>
      <c r="G14" s="125"/>
    </row>
    <row r="15" spans="1:7" ht="23.25" x14ac:dyDescent="0.25">
      <c r="A15" s="95" t="s">
        <v>56</v>
      </c>
      <c r="B15" s="122">
        <v>1089416.8999999999</v>
      </c>
      <c r="C15" s="124"/>
      <c r="D15" s="124"/>
      <c r="E15" s="122">
        <v>1259749.53</v>
      </c>
      <c r="F15" s="122">
        <v>115.64</v>
      </c>
      <c r="G15" s="125"/>
    </row>
    <row r="16" spans="1:7" x14ac:dyDescent="0.25">
      <c r="A16" s="123" t="s">
        <v>57</v>
      </c>
      <c r="B16" s="122">
        <v>4331.2</v>
      </c>
      <c r="C16" s="124"/>
      <c r="D16" s="124"/>
      <c r="E16" s="122">
        <v>31202.53</v>
      </c>
      <c r="F16" s="122">
        <v>720.41</v>
      </c>
      <c r="G16" s="125"/>
    </row>
    <row r="17" spans="1:7" x14ac:dyDescent="0.25">
      <c r="A17" s="95" t="s">
        <v>58</v>
      </c>
      <c r="B17" s="122">
        <v>4331.2</v>
      </c>
      <c r="C17" s="124"/>
      <c r="D17" s="124"/>
      <c r="E17" s="122">
        <v>31202.53</v>
      </c>
      <c r="F17" s="122">
        <v>720.41</v>
      </c>
      <c r="G17" s="125"/>
    </row>
    <row r="18" spans="1:7" x14ac:dyDescent="0.25">
      <c r="A18" s="95" t="s">
        <v>59</v>
      </c>
      <c r="B18" s="122">
        <v>12.83</v>
      </c>
      <c r="C18" s="122">
        <v>30</v>
      </c>
      <c r="D18" s="122">
        <v>30</v>
      </c>
      <c r="E18" s="122">
        <v>5.28</v>
      </c>
      <c r="F18" s="122">
        <v>41.15</v>
      </c>
      <c r="G18" s="121">
        <v>17.600000000000001</v>
      </c>
    </row>
    <row r="19" spans="1:7" x14ac:dyDescent="0.25">
      <c r="A19" s="123" t="s">
        <v>60</v>
      </c>
      <c r="B19" s="122">
        <v>12.83</v>
      </c>
      <c r="C19" s="124"/>
      <c r="D19" s="124"/>
      <c r="E19" s="122">
        <v>5.28</v>
      </c>
      <c r="F19" s="122">
        <v>41.15</v>
      </c>
      <c r="G19" s="125"/>
    </row>
    <row r="20" spans="1:7" x14ac:dyDescent="0.25">
      <c r="A20" s="95" t="s">
        <v>61</v>
      </c>
      <c r="B20" s="122">
        <v>12.83</v>
      </c>
      <c r="C20" s="124"/>
      <c r="D20" s="124"/>
      <c r="E20" s="122">
        <v>5.28</v>
      </c>
      <c r="F20" s="122">
        <v>41.15</v>
      </c>
      <c r="G20" s="125"/>
    </row>
    <row r="21" spans="1:7" ht="23.25" x14ac:dyDescent="0.25">
      <c r="A21" s="95" t="s">
        <v>62</v>
      </c>
      <c r="B21" s="122">
        <v>6683.28</v>
      </c>
      <c r="C21" s="122">
        <v>17200</v>
      </c>
      <c r="D21" s="122">
        <v>17200</v>
      </c>
      <c r="E21" s="122">
        <v>5570</v>
      </c>
      <c r="F21" s="122">
        <v>83.34</v>
      </c>
      <c r="G21" s="121">
        <v>32.380000000000003</v>
      </c>
    </row>
    <row r="22" spans="1:7" x14ac:dyDescent="0.25">
      <c r="A22" s="123" t="s">
        <v>63</v>
      </c>
      <c r="B22" s="122">
        <v>6683.28</v>
      </c>
      <c r="C22" s="124"/>
      <c r="D22" s="124"/>
      <c r="E22" s="122">
        <v>5570</v>
      </c>
      <c r="F22" s="122">
        <v>83.34</v>
      </c>
      <c r="G22" s="125"/>
    </row>
    <row r="23" spans="1:7" x14ac:dyDescent="0.25">
      <c r="A23" s="95" t="s">
        <v>64</v>
      </c>
      <c r="B23" s="122">
        <v>6683.28</v>
      </c>
      <c r="C23" s="124"/>
      <c r="D23" s="124"/>
      <c r="E23" s="122">
        <v>5570</v>
      </c>
      <c r="F23" s="122">
        <v>83.34</v>
      </c>
      <c r="G23" s="125"/>
    </row>
    <row r="24" spans="1:7" ht="23.25" x14ac:dyDescent="0.25">
      <c r="A24" s="95" t="s">
        <v>159</v>
      </c>
      <c r="B24" s="122">
        <v>12958.77</v>
      </c>
      <c r="C24" s="122">
        <v>25770</v>
      </c>
      <c r="D24" s="122">
        <v>25770</v>
      </c>
      <c r="E24" s="122">
        <v>13183.22</v>
      </c>
      <c r="F24" s="122">
        <v>101.73</v>
      </c>
      <c r="G24" s="121">
        <v>51.16</v>
      </c>
    </row>
    <row r="25" spans="1:7" x14ac:dyDescent="0.25">
      <c r="A25" s="123" t="s">
        <v>65</v>
      </c>
      <c r="B25" s="122">
        <v>12958.77</v>
      </c>
      <c r="C25" s="124"/>
      <c r="D25" s="124"/>
      <c r="E25" s="122">
        <v>12933.22</v>
      </c>
      <c r="F25" s="122">
        <v>99.8</v>
      </c>
      <c r="G25" s="125"/>
    </row>
    <row r="26" spans="1:7" x14ac:dyDescent="0.25">
      <c r="A26" s="95" t="s">
        <v>66</v>
      </c>
      <c r="B26" s="122">
        <v>12958.77</v>
      </c>
      <c r="C26" s="124"/>
      <c r="D26" s="124"/>
      <c r="E26" s="122">
        <v>12933.22</v>
      </c>
      <c r="F26" s="122">
        <v>99.8</v>
      </c>
      <c r="G26" s="125"/>
    </row>
    <row r="27" spans="1:7" ht="23.25" x14ac:dyDescent="0.25">
      <c r="A27" s="123" t="s">
        <v>67</v>
      </c>
      <c r="B27" s="124"/>
      <c r="C27" s="124"/>
      <c r="D27" s="124"/>
      <c r="E27" s="122">
        <v>250</v>
      </c>
      <c r="F27" s="124"/>
      <c r="G27" s="125"/>
    </row>
    <row r="28" spans="1:7" x14ac:dyDescent="0.25">
      <c r="A28" s="95" t="s">
        <v>160</v>
      </c>
      <c r="B28" s="124"/>
      <c r="C28" s="124"/>
      <c r="D28" s="124"/>
      <c r="E28" s="122">
        <v>250</v>
      </c>
      <c r="F28" s="124"/>
      <c r="G28" s="125"/>
    </row>
    <row r="29" spans="1:7" ht="23.25" x14ac:dyDescent="0.25">
      <c r="A29" s="95" t="s">
        <v>68</v>
      </c>
      <c r="B29" s="122">
        <v>65602.3</v>
      </c>
      <c r="C29" s="122">
        <v>155967.34</v>
      </c>
      <c r="D29" s="122">
        <v>155967.34</v>
      </c>
      <c r="E29" s="122">
        <v>71583.240000000005</v>
      </c>
      <c r="F29" s="122">
        <v>109.12</v>
      </c>
      <c r="G29" s="121">
        <v>45.9</v>
      </c>
    </row>
    <row r="30" spans="1:7" ht="23.25" x14ac:dyDescent="0.25">
      <c r="A30" s="123" t="s">
        <v>69</v>
      </c>
      <c r="B30" s="122">
        <v>65602.3</v>
      </c>
      <c r="C30" s="124"/>
      <c r="D30" s="124"/>
      <c r="E30" s="122">
        <v>71583.240000000005</v>
      </c>
      <c r="F30" s="122">
        <v>109.12</v>
      </c>
      <c r="G30" s="125"/>
    </row>
    <row r="31" spans="1:7" ht="23.25" x14ac:dyDescent="0.25">
      <c r="A31" s="95" t="s">
        <v>70</v>
      </c>
      <c r="B31" s="122">
        <v>65602.3</v>
      </c>
      <c r="C31" s="124"/>
      <c r="D31" s="124"/>
      <c r="E31" s="122">
        <v>71583.240000000005</v>
      </c>
      <c r="F31" s="122">
        <v>109.12</v>
      </c>
      <c r="G31" s="125"/>
    </row>
    <row r="32" spans="1:7" x14ac:dyDescent="0.25">
      <c r="A32" s="116" t="s">
        <v>71</v>
      </c>
      <c r="B32" s="126">
        <v>1220711.68</v>
      </c>
      <c r="C32" s="126">
        <v>2693945.05</v>
      </c>
      <c r="D32" s="126">
        <v>2693945.05</v>
      </c>
      <c r="E32" s="126">
        <v>1381413.7</v>
      </c>
      <c r="F32" s="126">
        <v>113.16</v>
      </c>
      <c r="G32" s="127">
        <v>51.28</v>
      </c>
    </row>
    <row r="33" spans="1:7" x14ac:dyDescent="0.25">
      <c r="A33" s="119" t="s">
        <v>72</v>
      </c>
      <c r="B33" s="120">
        <v>1376773.18</v>
      </c>
      <c r="C33" s="120">
        <v>2751869.05</v>
      </c>
      <c r="D33" s="120">
        <v>2751869.05</v>
      </c>
      <c r="E33" s="120">
        <v>1372018.41</v>
      </c>
      <c r="F33" s="120">
        <v>99.65</v>
      </c>
      <c r="G33" s="121">
        <v>49.86</v>
      </c>
    </row>
    <row r="34" spans="1:7" x14ac:dyDescent="0.25">
      <c r="A34" s="89" t="s">
        <v>73</v>
      </c>
      <c r="B34" s="128">
        <v>1279793.03</v>
      </c>
      <c r="C34" s="128">
        <v>2469235.16</v>
      </c>
      <c r="D34" s="128">
        <v>2469235.16</v>
      </c>
      <c r="E34" s="128">
        <v>1255736.7</v>
      </c>
      <c r="F34" s="128">
        <v>98.12</v>
      </c>
      <c r="G34" s="121">
        <v>50.86</v>
      </c>
    </row>
    <row r="35" spans="1:7" x14ac:dyDescent="0.25">
      <c r="A35" s="89" t="s">
        <v>74</v>
      </c>
      <c r="B35" s="128">
        <v>1067899.53</v>
      </c>
      <c r="C35" s="129"/>
      <c r="D35" s="129"/>
      <c r="E35" s="128">
        <v>1045277.86</v>
      </c>
      <c r="F35" s="128">
        <v>97.88</v>
      </c>
      <c r="G35" s="125"/>
    </row>
    <row r="36" spans="1:7" x14ac:dyDescent="0.25">
      <c r="A36" s="89" t="s">
        <v>75</v>
      </c>
      <c r="B36" s="128">
        <v>1036881.36</v>
      </c>
      <c r="C36" s="129"/>
      <c r="D36" s="129"/>
      <c r="E36" s="128">
        <v>1014821.02</v>
      </c>
      <c r="F36" s="128">
        <v>97.87</v>
      </c>
      <c r="G36" s="125"/>
    </row>
    <row r="37" spans="1:7" x14ac:dyDescent="0.25">
      <c r="A37" s="89" t="s">
        <v>76</v>
      </c>
      <c r="B37" s="128">
        <v>31018.17</v>
      </c>
      <c r="C37" s="129"/>
      <c r="D37" s="129"/>
      <c r="E37" s="128">
        <v>30456.84</v>
      </c>
      <c r="F37" s="128">
        <v>98.19</v>
      </c>
      <c r="G37" s="125"/>
    </row>
    <row r="38" spans="1:7" x14ac:dyDescent="0.25">
      <c r="A38" s="89" t="s">
        <v>77</v>
      </c>
      <c r="B38" s="128">
        <v>37455.67</v>
      </c>
      <c r="C38" s="129"/>
      <c r="D38" s="129"/>
      <c r="E38" s="128">
        <v>37959.339999999997</v>
      </c>
      <c r="F38" s="128">
        <v>101.34</v>
      </c>
      <c r="G38" s="125"/>
    </row>
    <row r="39" spans="1:7" x14ac:dyDescent="0.25">
      <c r="A39" s="89" t="s">
        <v>78</v>
      </c>
      <c r="B39" s="128">
        <v>37455.67</v>
      </c>
      <c r="C39" s="129"/>
      <c r="D39" s="129"/>
      <c r="E39" s="128">
        <v>37959.339999999997</v>
      </c>
      <c r="F39" s="128">
        <v>101.34</v>
      </c>
      <c r="G39" s="125"/>
    </row>
    <row r="40" spans="1:7" x14ac:dyDescent="0.25">
      <c r="A40" s="89" t="s">
        <v>79</v>
      </c>
      <c r="B40" s="128">
        <v>174437.83</v>
      </c>
      <c r="C40" s="129"/>
      <c r="D40" s="129"/>
      <c r="E40" s="128">
        <v>172499.5</v>
      </c>
      <c r="F40" s="128">
        <v>98.89</v>
      </c>
      <c r="G40" s="125"/>
    </row>
    <row r="41" spans="1:7" x14ac:dyDescent="0.25">
      <c r="A41" s="89" t="s">
        <v>80</v>
      </c>
      <c r="B41" s="128">
        <v>174437.83</v>
      </c>
      <c r="C41" s="129"/>
      <c r="D41" s="129"/>
      <c r="E41" s="128">
        <v>172499.5</v>
      </c>
      <c r="F41" s="128">
        <v>98.89</v>
      </c>
      <c r="G41" s="125"/>
    </row>
    <row r="42" spans="1:7" x14ac:dyDescent="0.25">
      <c r="A42" s="89" t="s">
        <v>81</v>
      </c>
      <c r="B42" s="128">
        <v>94453.55</v>
      </c>
      <c r="C42" s="128">
        <v>279383.89</v>
      </c>
      <c r="D42" s="128">
        <v>279383.89</v>
      </c>
      <c r="E42" s="128">
        <v>114204.24</v>
      </c>
      <c r="F42" s="128">
        <v>120.91</v>
      </c>
      <c r="G42" s="121">
        <v>40.880000000000003</v>
      </c>
    </row>
    <row r="43" spans="1:7" x14ac:dyDescent="0.25">
      <c r="A43" s="89" t="s">
        <v>82</v>
      </c>
      <c r="B43" s="128">
        <v>47050.15</v>
      </c>
      <c r="C43" s="129"/>
      <c r="D43" s="129"/>
      <c r="E43" s="128">
        <v>50615.1</v>
      </c>
      <c r="F43" s="128">
        <v>107.58</v>
      </c>
      <c r="G43" s="125"/>
    </row>
    <row r="44" spans="1:7" x14ac:dyDescent="0.25">
      <c r="A44" s="89" t="s">
        <v>83</v>
      </c>
      <c r="B44" s="128">
        <v>29232.48</v>
      </c>
      <c r="C44" s="129"/>
      <c r="D44" s="129"/>
      <c r="E44" s="128">
        <v>21345.59</v>
      </c>
      <c r="F44" s="128">
        <v>73.02</v>
      </c>
      <c r="G44" s="125"/>
    </row>
    <row r="45" spans="1:7" ht="26.25" x14ac:dyDescent="0.25">
      <c r="A45" s="89" t="s">
        <v>84</v>
      </c>
      <c r="B45" s="128">
        <v>15764.77</v>
      </c>
      <c r="C45" s="129"/>
      <c r="D45" s="129"/>
      <c r="E45" s="128">
        <v>21170.93</v>
      </c>
      <c r="F45" s="128">
        <v>134.29</v>
      </c>
      <c r="G45" s="125"/>
    </row>
    <row r="46" spans="1:7" x14ac:dyDescent="0.25">
      <c r="A46" s="89" t="s">
        <v>85</v>
      </c>
      <c r="B46" s="128">
        <v>2052.9</v>
      </c>
      <c r="C46" s="129"/>
      <c r="D46" s="129"/>
      <c r="E46" s="128">
        <v>8098.58</v>
      </c>
      <c r="F46" s="128">
        <v>394.49</v>
      </c>
      <c r="G46" s="125"/>
    </row>
    <row r="47" spans="1:7" x14ac:dyDescent="0.25">
      <c r="A47" s="89" t="s">
        <v>86</v>
      </c>
      <c r="B47" s="128">
        <v>14516.01</v>
      </c>
      <c r="C47" s="129"/>
      <c r="D47" s="129"/>
      <c r="E47" s="128">
        <v>19470.32</v>
      </c>
      <c r="F47" s="128">
        <v>134.13</v>
      </c>
      <c r="G47" s="125"/>
    </row>
    <row r="48" spans="1:7" x14ac:dyDescent="0.25">
      <c r="A48" s="89" t="s">
        <v>87</v>
      </c>
      <c r="B48" s="128">
        <v>3837.91</v>
      </c>
      <c r="C48" s="129"/>
      <c r="D48" s="129"/>
      <c r="E48" s="128">
        <v>6854.86</v>
      </c>
      <c r="F48" s="128">
        <v>178.61</v>
      </c>
      <c r="G48" s="125"/>
    </row>
    <row r="49" spans="1:7" x14ac:dyDescent="0.25">
      <c r="A49" s="89" t="s">
        <v>88</v>
      </c>
      <c r="B49" s="128">
        <v>857.15</v>
      </c>
      <c r="C49" s="129"/>
      <c r="D49" s="129"/>
      <c r="E49" s="128">
        <v>515.92999999999995</v>
      </c>
      <c r="F49" s="128">
        <v>60.19</v>
      </c>
      <c r="G49" s="125"/>
    </row>
    <row r="50" spans="1:7" x14ac:dyDescent="0.25">
      <c r="A50" s="89" t="s">
        <v>89</v>
      </c>
      <c r="B50" s="128">
        <v>5577.63</v>
      </c>
      <c r="C50" s="129"/>
      <c r="D50" s="129"/>
      <c r="E50" s="128">
        <v>8254.57</v>
      </c>
      <c r="F50" s="128">
        <v>147.99</v>
      </c>
      <c r="G50" s="125"/>
    </row>
    <row r="51" spans="1:7" ht="26.25" x14ac:dyDescent="0.25">
      <c r="A51" s="89" t="s">
        <v>90</v>
      </c>
      <c r="B51" s="128">
        <v>1888.71</v>
      </c>
      <c r="C51" s="129"/>
      <c r="D51" s="129"/>
      <c r="E51" s="128">
        <v>674.56</v>
      </c>
      <c r="F51" s="128">
        <v>35.72</v>
      </c>
      <c r="G51" s="125"/>
    </row>
    <row r="52" spans="1:7" x14ac:dyDescent="0.25">
      <c r="A52" s="89" t="s">
        <v>161</v>
      </c>
      <c r="B52" s="128">
        <v>741.01</v>
      </c>
      <c r="C52" s="129"/>
      <c r="D52" s="129"/>
      <c r="E52" s="128">
        <v>1426.85</v>
      </c>
      <c r="F52" s="128">
        <v>192.55</v>
      </c>
      <c r="G52" s="125"/>
    </row>
    <row r="53" spans="1:7" x14ac:dyDescent="0.25">
      <c r="A53" s="89" t="s">
        <v>91</v>
      </c>
      <c r="B53" s="128">
        <v>1613.6</v>
      </c>
      <c r="C53" s="129"/>
      <c r="D53" s="129"/>
      <c r="E53" s="128">
        <v>1743.55</v>
      </c>
      <c r="F53" s="128">
        <v>108.05</v>
      </c>
      <c r="G53" s="125"/>
    </row>
    <row r="54" spans="1:7" x14ac:dyDescent="0.25">
      <c r="A54" s="89" t="s">
        <v>92</v>
      </c>
      <c r="B54" s="128">
        <v>25202.29</v>
      </c>
      <c r="C54" s="129"/>
      <c r="D54" s="129"/>
      <c r="E54" s="128">
        <v>28024.32</v>
      </c>
      <c r="F54" s="128">
        <v>111.2</v>
      </c>
      <c r="G54" s="125"/>
    </row>
    <row r="55" spans="1:7" x14ac:dyDescent="0.25">
      <c r="A55" s="89" t="s">
        <v>93</v>
      </c>
      <c r="B55" s="128">
        <v>454.39</v>
      </c>
      <c r="C55" s="129"/>
      <c r="D55" s="129"/>
      <c r="E55" s="128">
        <v>391.17</v>
      </c>
      <c r="F55" s="128">
        <v>86.09</v>
      </c>
      <c r="G55" s="125"/>
    </row>
    <row r="56" spans="1:7" x14ac:dyDescent="0.25">
      <c r="A56" s="89" t="s">
        <v>94</v>
      </c>
      <c r="B56" s="128">
        <v>5329.5</v>
      </c>
      <c r="C56" s="129"/>
      <c r="D56" s="129"/>
      <c r="E56" s="128">
        <v>3101.25</v>
      </c>
      <c r="F56" s="128">
        <v>58.19</v>
      </c>
      <c r="G56" s="125"/>
    </row>
    <row r="57" spans="1:7" x14ac:dyDescent="0.25">
      <c r="A57" s="89" t="s">
        <v>95</v>
      </c>
      <c r="B57" s="128">
        <v>9612.5499999999993</v>
      </c>
      <c r="C57" s="129"/>
      <c r="D57" s="129"/>
      <c r="E57" s="128">
        <v>10654.5</v>
      </c>
      <c r="F57" s="128">
        <v>110.84</v>
      </c>
      <c r="G57" s="125"/>
    </row>
    <row r="58" spans="1:7" x14ac:dyDescent="0.25">
      <c r="A58" s="89" t="s">
        <v>96</v>
      </c>
      <c r="B58" s="128">
        <v>795</v>
      </c>
      <c r="C58" s="129"/>
      <c r="D58" s="129"/>
      <c r="E58" s="128">
        <v>795</v>
      </c>
      <c r="F58" s="128">
        <v>100</v>
      </c>
      <c r="G58" s="125"/>
    </row>
    <row r="59" spans="1:7" x14ac:dyDescent="0.25">
      <c r="A59" s="89" t="s">
        <v>97</v>
      </c>
      <c r="B59" s="129"/>
      <c r="C59" s="129"/>
      <c r="D59" s="129"/>
      <c r="E59" s="128">
        <v>956.74</v>
      </c>
      <c r="F59" s="129"/>
      <c r="G59" s="125"/>
    </row>
    <row r="60" spans="1:7" x14ac:dyDescent="0.25">
      <c r="A60" s="89" t="s">
        <v>98</v>
      </c>
      <c r="B60" s="128">
        <v>1662.7</v>
      </c>
      <c r="C60" s="129"/>
      <c r="D60" s="129"/>
      <c r="E60" s="128">
        <v>965.6</v>
      </c>
      <c r="F60" s="128">
        <v>58.07</v>
      </c>
      <c r="G60" s="125"/>
    </row>
    <row r="61" spans="1:7" x14ac:dyDescent="0.25">
      <c r="A61" s="89" t="s">
        <v>99</v>
      </c>
      <c r="B61" s="128">
        <v>1551.62</v>
      </c>
      <c r="C61" s="129"/>
      <c r="D61" s="129"/>
      <c r="E61" s="128">
        <v>4304.3999999999996</v>
      </c>
      <c r="F61" s="128">
        <v>277.41000000000003</v>
      </c>
      <c r="G61" s="125"/>
    </row>
    <row r="62" spans="1:7" x14ac:dyDescent="0.25">
      <c r="A62" s="89" t="s">
        <v>100</v>
      </c>
      <c r="B62" s="128">
        <v>5796.53</v>
      </c>
      <c r="C62" s="129"/>
      <c r="D62" s="129"/>
      <c r="E62" s="128">
        <v>6855.66</v>
      </c>
      <c r="F62" s="128">
        <v>118.27</v>
      </c>
      <c r="G62" s="125"/>
    </row>
    <row r="63" spans="1:7" x14ac:dyDescent="0.25">
      <c r="A63" s="89" t="s">
        <v>181</v>
      </c>
      <c r="B63" s="129"/>
      <c r="C63" s="129"/>
      <c r="D63" s="129"/>
      <c r="E63" s="128">
        <v>2862.98</v>
      </c>
      <c r="F63" s="129"/>
      <c r="G63" s="125"/>
    </row>
    <row r="64" spans="1:7" x14ac:dyDescent="0.25">
      <c r="A64" s="89" t="s">
        <v>182</v>
      </c>
      <c r="B64" s="129"/>
      <c r="C64" s="129"/>
      <c r="D64" s="129"/>
      <c r="E64" s="128">
        <v>2862.98</v>
      </c>
      <c r="F64" s="129"/>
      <c r="G64" s="125"/>
    </row>
    <row r="65" spans="1:7" x14ac:dyDescent="0.25">
      <c r="A65" s="89" t="s">
        <v>101</v>
      </c>
      <c r="B65" s="128">
        <v>7685.1</v>
      </c>
      <c r="C65" s="129"/>
      <c r="D65" s="129"/>
      <c r="E65" s="128">
        <v>13231.52</v>
      </c>
      <c r="F65" s="128">
        <v>172.17</v>
      </c>
      <c r="G65" s="125"/>
    </row>
    <row r="66" spans="1:7" ht="26.25" x14ac:dyDescent="0.25">
      <c r="A66" s="89" t="s">
        <v>102</v>
      </c>
      <c r="B66" s="128">
        <v>4381.09</v>
      </c>
      <c r="C66" s="129"/>
      <c r="D66" s="129"/>
      <c r="E66" s="128">
        <v>2000.54</v>
      </c>
      <c r="F66" s="128">
        <v>45.66</v>
      </c>
      <c r="G66" s="125"/>
    </row>
    <row r="67" spans="1:7" x14ac:dyDescent="0.25">
      <c r="A67" s="89" t="s">
        <v>103</v>
      </c>
      <c r="B67" s="128">
        <v>2767.01</v>
      </c>
      <c r="C67" s="129"/>
      <c r="D67" s="129"/>
      <c r="E67" s="128">
        <v>1625.42</v>
      </c>
      <c r="F67" s="128">
        <v>58.74</v>
      </c>
      <c r="G67" s="125"/>
    </row>
    <row r="68" spans="1:7" x14ac:dyDescent="0.25">
      <c r="A68" s="89" t="s">
        <v>104</v>
      </c>
      <c r="B68" s="128">
        <v>40</v>
      </c>
      <c r="C68" s="129"/>
      <c r="D68" s="129"/>
      <c r="E68" s="128">
        <v>760</v>
      </c>
      <c r="F68" s="128">
        <v>1900</v>
      </c>
      <c r="G68" s="125"/>
    </row>
    <row r="69" spans="1:7" x14ac:dyDescent="0.25">
      <c r="A69" s="89" t="s">
        <v>105</v>
      </c>
      <c r="B69" s="129"/>
      <c r="C69" s="129"/>
      <c r="D69" s="129"/>
      <c r="E69" s="128">
        <v>237.46</v>
      </c>
      <c r="F69" s="129"/>
      <c r="G69" s="125"/>
    </row>
    <row r="70" spans="1:7" x14ac:dyDescent="0.25">
      <c r="A70" s="89" t="s">
        <v>106</v>
      </c>
      <c r="B70" s="128">
        <v>497</v>
      </c>
      <c r="C70" s="129"/>
      <c r="D70" s="129"/>
      <c r="E70" s="128">
        <v>8608.1</v>
      </c>
      <c r="F70" s="128">
        <v>1732.01</v>
      </c>
      <c r="G70" s="125"/>
    </row>
    <row r="71" spans="1:7" x14ac:dyDescent="0.25">
      <c r="A71" s="89" t="s">
        <v>107</v>
      </c>
      <c r="B71" s="128">
        <v>490.48</v>
      </c>
      <c r="C71" s="128">
        <v>931</v>
      </c>
      <c r="D71" s="128">
        <v>931</v>
      </c>
      <c r="E71" s="128">
        <v>53.07</v>
      </c>
      <c r="F71" s="128">
        <v>10.82</v>
      </c>
      <c r="G71" s="121">
        <v>5.7</v>
      </c>
    </row>
    <row r="72" spans="1:7" x14ac:dyDescent="0.25">
      <c r="A72" s="89" t="s">
        <v>108</v>
      </c>
      <c r="B72" s="128">
        <v>490.48</v>
      </c>
      <c r="C72" s="129"/>
      <c r="D72" s="129"/>
      <c r="E72" s="128">
        <v>53.07</v>
      </c>
      <c r="F72" s="128">
        <v>10.82</v>
      </c>
      <c r="G72" s="125"/>
    </row>
    <row r="73" spans="1:7" x14ac:dyDescent="0.25">
      <c r="A73" s="89" t="s">
        <v>109</v>
      </c>
      <c r="B73" s="128">
        <v>469.73</v>
      </c>
      <c r="C73" s="129"/>
      <c r="D73" s="129"/>
      <c r="E73" s="128">
        <v>36.76</v>
      </c>
      <c r="F73" s="128">
        <v>7.83</v>
      </c>
      <c r="G73" s="125"/>
    </row>
    <row r="74" spans="1:7" x14ac:dyDescent="0.25">
      <c r="A74" s="89" t="s">
        <v>110</v>
      </c>
      <c r="B74" s="128">
        <v>20.75</v>
      </c>
      <c r="C74" s="129"/>
      <c r="D74" s="129"/>
      <c r="E74" s="128">
        <v>16.309999999999999</v>
      </c>
      <c r="F74" s="128">
        <v>78.599999999999994</v>
      </c>
      <c r="G74" s="125"/>
    </row>
    <row r="75" spans="1:7" ht="26.25" x14ac:dyDescent="0.25">
      <c r="A75" s="89" t="s">
        <v>111</v>
      </c>
      <c r="B75" s="128">
        <v>317.12</v>
      </c>
      <c r="C75" s="128">
        <v>600</v>
      </c>
      <c r="D75" s="128">
        <v>600</v>
      </c>
      <c r="E75" s="128">
        <v>134.4</v>
      </c>
      <c r="F75" s="128">
        <v>42.38</v>
      </c>
      <c r="G75" s="121">
        <v>22.4</v>
      </c>
    </row>
    <row r="76" spans="1:7" ht="26.25" x14ac:dyDescent="0.25">
      <c r="A76" s="89" t="s">
        <v>112</v>
      </c>
      <c r="B76" s="128">
        <v>317.12</v>
      </c>
      <c r="C76" s="129"/>
      <c r="D76" s="129"/>
      <c r="E76" s="128">
        <v>134.4</v>
      </c>
      <c r="F76" s="128">
        <v>42.38</v>
      </c>
      <c r="G76" s="125"/>
    </row>
    <row r="77" spans="1:7" x14ac:dyDescent="0.25">
      <c r="A77" s="89" t="s">
        <v>113</v>
      </c>
      <c r="B77" s="128">
        <v>317.12</v>
      </c>
      <c r="C77" s="129"/>
      <c r="D77" s="129"/>
      <c r="E77" s="128">
        <v>134.4</v>
      </c>
      <c r="F77" s="128">
        <v>42.38</v>
      </c>
      <c r="G77" s="125"/>
    </row>
    <row r="78" spans="1:7" ht="26.25" x14ac:dyDescent="0.25">
      <c r="A78" s="89" t="s">
        <v>114</v>
      </c>
      <c r="B78" s="128">
        <v>1719</v>
      </c>
      <c r="C78" s="128">
        <v>1719</v>
      </c>
      <c r="D78" s="128">
        <v>1719</v>
      </c>
      <c r="E78" s="128">
        <v>1890</v>
      </c>
      <c r="F78" s="128">
        <v>109.95</v>
      </c>
      <c r="G78" s="121">
        <v>109.95</v>
      </c>
    </row>
    <row r="79" spans="1:7" x14ac:dyDescent="0.25">
      <c r="A79" s="89" t="s">
        <v>115</v>
      </c>
      <c r="B79" s="128">
        <v>1719</v>
      </c>
      <c r="C79" s="129"/>
      <c r="D79" s="129"/>
      <c r="E79" s="128">
        <v>1890</v>
      </c>
      <c r="F79" s="128">
        <v>109.95</v>
      </c>
      <c r="G79" s="125"/>
    </row>
    <row r="80" spans="1:7" x14ac:dyDescent="0.25">
      <c r="A80" s="89" t="s">
        <v>116</v>
      </c>
      <c r="B80" s="128">
        <v>1719</v>
      </c>
      <c r="C80" s="129"/>
      <c r="D80" s="129"/>
      <c r="E80" s="128">
        <v>1890</v>
      </c>
      <c r="F80" s="128">
        <v>109.95</v>
      </c>
      <c r="G80" s="125"/>
    </row>
    <row r="81" spans="1:7" x14ac:dyDescent="0.25">
      <c r="A81" s="130" t="s">
        <v>117</v>
      </c>
      <c r="B81" s="129"/>
      <c r="C81" s="128">
        <v>11186</v>
      </c>
      <c r="D81" s="128">
        <v>11186</v>
      </c>
      <c r="E81" s="129"/>
      <c r="F81" s="129"/>
      <c r="G81" s="125"/>
    </row>
    <row r="82" spans="1:7" x14ac:dyDescent="0.25">
      <c r="A82" s="89" t="s">
        <v>118</v>
      </c>
      <c r="B82" s="129"/>
      <c r="C82" s="128">
        <v>11186</v>
      </c>
      <c r="D82" s="128">
        <v>11186</v>
      </c>
      <c r="E82" s="129"/>
      <c r="F82" s="129"/>
      <c r="G82" s="125"/>
    </row>
    <row r="83" spans="1:7" x14ac:dyDescent="0.25">
      <c r="A83" s="116" t="s">
        <v>119</v>
      </c>
      <c r="B83" s="126">
        <v>1376773.18</v>
      </c>
      <c r="C83" s="126">
        <v>2763055.05</v>
      </c>
      <c r="D83" s="126">
        <v>2763055.05</v>
      </c>
      <c r="E83" s="126">
        <v>1372018.41</v>
      </c>
      <c r="F83" s="126">
        <v>99.65</v>
      </c>
      <c r="G83" s="127">
        <v>49.66</v>
      </c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/>
      <c r="B86"/>
      <c r="C86"/>
      <c r="D86"/>
      <c r="E86"/>
      <c r="F86"/>
      <c r="G86"/>
    </row>
    <row r="87" spans="1:7" x14ac:dyDescent="0.25">
      <c r="A87"/>
      <c r="B87"/>
      <c r="C87"/>
      <c r="D87"/>
      <c r="E87"/>
      <c r="F87"/>
      <c r="G87"/>
    </row>
    <row r="88" spans="1:7" x14ac:dyDescent="0.25">
      <c r="A88"/>
      <c r="B88"/>
      <c r="C88"/>
      <c r="D88"/>
      <c r="E88"/>
      <c r="F88"/>
      <c r="G88"/>
    </row>
    <row r="89" spans="1:7" x14ac:dyDescent="0.25">
      <c r="A89"/>
      <c r="B89"/>
      <c r="C89"/>
      <c r="D89"/>
      <c r="E89"/>
      <c r="F89"/>
      <c r="G89"/>
    </row>
    <row r="90" spans="1:7" x14ac:dyDescent="0.25">
      <c r="A90"/>
      <c r="B90"/>
      <c r="C90"/>
      <c r="D90"/>
      <c r="E90"/>
      <c r="F90"/>
      <c r="G90"/>
    </row>
    <row r="91" spans="1:7" x14ac:dyDescent="0.25">
      <c r="A91"/>
      <c r="B91"/>
      <c r="C91"/>
      <c r="D91"/>
      <c r="E91"/>
      <c r="F91"/>
      <c r="G91"/>
    </row>
    <row r="92" spans="1:7" x14ac:dyDescent="0.25">
      <c r="A92"/>
      <c r="B92"/>
      <c r="C92"/>
      <c r="D92"/>
      <c r="E92"/>
      <c r="F92"/>
      <c r="G92"/>
    </row>
    <row r="93" spans="1:7" x14ac:dyDescent="0.25">
      <c r="A93"/>
      <c r="B93"/>
      <c r="C93"/>
      <c r="D93"/>
      <c r="E93"/>
      <c r="F93"/>
      <c r="G93"/>
    </row>
    <row r="94" spans="1:7" x14ac:dyDescent="0.25">
      <c r="A94"/>
      <c r="B94"/>
      <c r="C94"/>
      <c r="D94"/>
      <c r="E94"/>
      <c r="F94"/>
      <c r="G94"/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</sheetData>
  <mergeCells count="5">
    <mergeCell ref="A2:G2"/>
    <mergeCell ref="A3:G3"/>
    <mergeCell ref="A4:G4"/>
    <mergeCell ref="A5:G5"/>
    <mergeCell ref="A1:G1"/>
  </mergeCells>
  <pageMargins left="0.7" right="0.7" top="0.75" bottom="0.75" header="0.3" footer="0.3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4C39-B633-4EDE-906D-F7111EAAB992}">
  <sheetPr>
    <pageSetUpPr fitToPage="1"/>
  </sheetPr>
  <dimension ref="A1:G65"/>
  <sheetViews>
    <sheetView zoomScaleNormal="100" workbookViewId="0">
      <selection sqref="A1:G44"/>
    </sheetView>
  </sheetViews>
  <sheetFormatPr defaultRowHeight="15" x14ac:dyDescent="0.25"/>
  <cols>
    <col min="1" max="1" width="48.5703125" style="1" customWidth="1"/>
    <col min="2" max="7" width="15.7109375" style="1" customWidth="1"/>
  </cols>
  <sheetData>
    <row r="1" spans="1:7" x14ac:dyDescent="0.25">
      <c r="A1" s="160" t="s">
        <v>173</v>
      </c>
      <c r="B1" s="160"/>
      <c r="C1" s="160"/>
      <c r="D1" s="160"/>
      <c r="E1" s="160"/>
      <c r="F1" s="160"/>
      <c r="G1" s="160"/>
    </row>
    <row r="2" spans="1:7" x14ac:dyDescent="0.25">
      <c r="A2" s="160" t="s">
        <v>25</v>
      </c>
      <c r="B2" s="160"/>
      <c r="C2" s="160"/>
      <c r="D2" s="160"/>
      <c r="E2" s="160"/>
      <c r="F2" s="160"/>
      <c r="G2" s="160"/>
    </row>
    <row r="3" spans="1:7" x14ac:dyDescent="0.25">
      <c r="A3" s="160" t="s">
        <v>0</v>
      </c>
      <c r="B3" s="160"/>
      <c r="C3" s="160"/>
      <c r="D3" s="160"/>
      <c r="E3" s="160"/>
      <c r="F3" s="160"/>
      <c r="G3" s="160"/>
    </row>
    <row r="4" spans="1:7" x14ac:dyDescent="0.25">
      <c r="A4" s="160" t="s">
        <v>39</v>
      </c>
      <c r="B4" s="160"/>
      <c r="C4" s="160"/>
      <c r="D4" s="160"/>
      <c r="E4" s="160"/>
      <c r="F4" s="160"/>
      <c r="G4" s="160"/>
    </row>
    <row r="5" spans="1:7" ht="15.75" thickBot="1" x14ac:dyDescent="0.3">
      <c r="A5"/>
      <c r="B5"/>
      <c r="C5"/>
      <c r="D5"/>
      <c r="E5"/>
      <c r="F5"/>
      <c r="G5"/>
    </row>
    <row r="6" spans="1:7" ht="21.75" thickBot="1" x14ac:dyDescent="0.3">
      <c r="A6" s="115" t="s">
        <v>1</v>
      </c>
      <c r="B6" s="115" t="s">
        <v>177</v>
      </c>
      <c r="C6" s="115" t="s">
        <v>178</v>
      </c>
      <c r="D6" s="115" t="s">
        <v>179</v>
      </c>
      <c r="E6" s="115" t="s">
        <v>180</v>
      </c>
      <c r="F6" s="115" t="s">
        <v>49</v>
      </c>
      <c r="G6" s="115" t="s">
        <v>50</v>
      </c>
    </row>
    <row r="7" spans="1:7" x14ac:dyDescent="0.25">
      <c r="A7" s="116" t="s">
        <v>0</v>
      </c>
      <c r="B7" s="117"/>
      <c r="C7" s="117"/>
      <c r="D7" s="117"/>
      <c r="E7" s="117"/>
      <c r="F7" s="117"/>
      <c r="G7" s="118"/>
    </row>
    <row r="8" spans="1:7" s="18" customFormat="1" x14ac:dyDescent="0.25">
      <c r="A8" s="97" t="s">
        <v>120</v>
      </c>
      <c r="B8" s="128">
        <v>14568.76</v>
      </c>
      <c r="C8" s="128">
        <v>16853.86</v>
      </c>
      <c r="D8" s="128">
        <v>16853.86</v>
      </c>
      <c r="E8" s="128">
        <v>5868.84</v>
      </c>
      <c r="F8" s="128">
        <v>40.28</v>
      </c>
      <c r="G8" s="121">
        <v>34.82</v>
      </c>
    </row>
    <row r="9" spans="1:7" x14ac:dyDescent="0.25">
      <c r="A9" s="97" t="s">
        <v>121</v>
      </c>
      <c r="B9" s="128">
        <v>14568.76</v>
      </c>
      <c r="C9" s="128">
        <v>16853.86</v>
      </c>
      <c r="D9" s="128">
        <v>16853.86</v>
      </c>
      <c r="E9" s="128">
        <v>5868.84</v>
      </c>
      <c r="F9" s="128">
        <v>40.28</v>
      </c>
      <c r="G9" s="121">
        <v>34.82</v>
      </c>
    </row>
    <row r="10" spans="1:7" x14ac:dyDescent="0.25">
      <c r="A10" s="97" t="s">
        <v>122</v>
      </c>
      <c r="B10" s="128">
        <v>12971.6</v>
      </c>
      <c r="C10" s="128">
        <v>25500</v>
      </c>
      <c r="D10" s="128">
        <v>25500</v>
      </c>
      <c r="E10" s="128">
        <v>12938.5</v>
      </c>
      <c r="F10" s="128">
        <v>99.74</v>
      </c>
      <c r="G10" s="121">
        <v>50.74</v>
      </c>
    </row>
    <row r="11" spans="1:7" x14ac:dyDescent="0.25">
      <c r="A11" s="97" t="s">
        <v>123</v>
      </c>
      <c r="B11" s="128">
        <v>12971.6</v>
      </c>
      <c r="C11" s="128">
        <v>25500</v>
      </c>
      <c r="D11" s="128">
        <v>25500</v>
      </c>
      <c r="E11" s="128">
        <v>12938.5</v>
      </c>
      <c r="F11" s="128">
        <v>99.74</v>
      </c>
      <c r="G11" s="121">
        <v>50.74</v>
      </c>
    </row>
    <row r="12" spans="1:7" s="18" customFormat="1" x14ac:dyDescent="0.25">
      <c r="A12" s="97" t="s">
        <v>124</v>
      </c>
      <c r="B12" s="128">
        <v>53901.7</v>
      </c>
      <c r="C12" s="128">
        <v>148700</v>
      </c>
      <c r="D12" s="128">
        <v>148700</v>
      </c>
      <c r="E12" s="128">
        <v>63855.97</v>
      </c>
      <c r="F12" s="128">
        <v>118.47</v>
      </c>
      <c r="G12" s="121">
        <v>42.94</v>
      </c>
    </row>
    <row r="13" spans="1:7" ht="26.25" x14ac:dyDescent="0.25">
      <c r="A13" s="97" t="s">
        <v>125</v>
      </c>
      <c r="B13" s="128">
        <v>6683.28</v>
      </c>
      <c r="C13" s="128">
        <v>17200</v>
      </c>
      <c r="D13" s="128">
        <v>17200</v>
      </c>
      <c r="E13" s="128">
        <v>5570</v>
      </c>
      <c r="F13" s="128">
        <v>83.34</v>
      </c>
      <c r="G13" s="121">
        <v>32.380000000000003</v>
      </c>
    </row>
    <row r="14" spans="1:7" x14ac:dyDescent="0.25">
      <c r="A14" s="97" t="s">
        <v>126</v>
      </c>
      <c r="B14" s="128">
        <v>47218.42</v>
      </c>
      <c r="C14" s="128">
        <v>131500</v>
      </c>
      <c r="D14" s="128">
        <v>131500</v>
      </c>
      <c r="E14" s="128">
        <v>58285.97</v>
      </c>
      <c r="F14" s="128">
        <v>123.44</v>
      </c>
      <c r="G14" s="121">
        <v>44.32</v>
      </c>
    </row>
    <row r="15" spans="1:7" s="18" customFormat="1" x14ac:dyDescent="0.25">
      <c r="A15" s="97" t="s">
        <v>127</v>
      </c>
      <c r="B15" s="128">
        <v>1139269.6200000001</v>
      </c>
      <c r="C15" s="128">
        <v>2502591.19</v>
      </c>
      <c r="D15" s="128">
        <v>2502591.19</v>
      </c>
      <c r="E15" s="128">
        <v>1298500.3899999999</v>
      </c>
      <c r="F15" s="128">
        <v>113.98</v>
      </c>
      <c r="G15" s="121">
        <v>51.89</v>
      </c>
    </row>
    <row r="16" spans="1:7" x14ac:dyDescent="0.25">
      <c r="A16" s="97" t="s">
        <v>183</v>
      </c>
      <c r="B16" s="129"/>
      <c r="C16" s="128">
        <v>2450334.85</v>
      </c>
      <c r="D16" s="128">
        <v>2450334.85</v>
      </c>
      <c r="E16" s="128">
        <v>1265106.67</v>
      </c>
      <c r="F16" s="129"/>
      <c r="G16" s="121">
        <v>51.63</v>
      </c>
    </row>
    <row r="17" spans="1:7" x14ac:dyDescent="0.25">
      <c r="A17" s="97" t="s">
        <v>184</v>
      </c>
      <c r="B17" s="129"/>
      <c r="C17" s="128">
        <v>50000</v>
      </c>
      <c r="D17" s="128">
        <v>50000</v>
      </c>
      <c r="E17" s="128">
        <v>31322.43</v>
      </c>
      <c r="F17" s="129"/>
      <c r="G17" s="121">
        <v>62.64</v>
      </c>
    </row>
    <row r="18" spans="1:7" x14ac:dyDescent="0.25">
      <c r="A18" s="97" t="s">
        <v>185</v>
      </c>
      <c r="B18" s="129"/>
      <c r="C18" s="128">
        <v>2256.34</v>
      </c>
      <c r="D18" s="128">
        <v>2256.34</v>
      </c>
      <c r="E18" s="128">
        <v>2071.29</v>
      </c>
      <c r="F18" s="129"/>
      <c r="G18" s="121">
        <v>91.8</v>
      </c>
    </row>
    <row r="19" spans="1:7" x14ac:dyDescent="0.25">
      <c r="A19" s="97" t="s">
        <v>128</v>
      </c>
      <c r="B19" s="128">
        <v>1162.6400000000001</v>
      </c>
      <c r="C19" s="129"/>
      <c r="D19" s="129"/>
      <c r="E19" s="129"/>
      <c r="F19" s="129"/>
      <c r="G19" s="125"/>
    </row>
    <row r="20" spans="1:7" s="18" customFormat="1" x14ac:dyDescent="0.25">
      <c r="A20" s="97" t="s">
        <v>129</v>
      </c>
      <c r="B20" s="128">
        <v>1135454.5</v>
      </c>
      <c r="C20" s="129"/>
      <c r="D20" s="129"/>
      <c r="E20" s="129"/>
      <c r="F20" s="129"/>
      <c r="G20" s="125"/>
    </row>
    <row r="21" spans="1:7" x14ac:dyDescent="0.25">
      <c r="A21" s="97" t="s">
        <v>130</v>
      </c>
      <c r="B21" s="128">
        <v>2652.48</v>
      </c>
      <c r="C21" s="129"/>
      <c r="D21" s="129"/>
      <c r="E21" s="129"/>
      <c r="F21" s="129"/>
      <c r="G21" s="125"/>
    </row>
    <row r="22" spans="1:7" x14ac:dyDescent="0.25">
      <c r="A22" s="97" t="s">
        <v>131</v>
      </c>
      <c r="B22" s="129"/>
      <c r="C22" s="128">
        <v>300</v>
      </c>
      <c r="D22" s="128">
        <v>300</v>
      </c>
      <c r="E22" s="128">
        <v>250</v>
      </c>
      <c r="F22" s="129"/>
      <c r="G22" s="121">
        <v>83.33</v>
      </c>
    </row>
    <row r="23" spans="1:7" x14ac:dyDescent="0.25">
      <c r="A23" s="97" t="s">
        <v>132</v>
      </c>
      <c r="B23" s="129"/>
      <c r="C23" s="128">
        <v>300</v>
      </c>
      <c r="D23" s="128">
        <v>300</v>
      </c>
      <c r="E23" s="128">
        <v>250</v>
      </c>
      <c r="F23" s="129"/>
      <c r="G23" s="121">
        <v>83.33</v>
      </c>
    </row>
    <row r="24" spans="1:7" x14ac:dyDescent="0.25">
      <c r="A24" s="116" t="s">
        <v>71</v>
      </c>
      <c r="B24" s="126">
        <v>1220711.68</v>
      </c>
      <c r="C24" s="126">
        <v>2693945.05</v>
      </c>
      <c r="D24" s="126">
        <v>2693945.05</v>
      </c>
      <c r="E24" s="126">
        <v>1381413.7</v>
      </c>
      <c r="F24" s="126">
        <v>113.16</v>
      </c>
      <c r="G24" s="127">
        <v>51.28</v>
      </c>
    </row>
    <row r="25" spans="1:7" x14ac:dyDescent="0.25">
      <c r="A25" s="97" t="s">
        <v>120</v>
      </c>
      <c r="B25" s="128">
        <v>15519.39</v>
      </c>
      <c r="C25" s="128">
        <v>16853.86</v>
      </c>
      <c r="D25" s="128">
        <v>16853.86</v>
      </c>
      <c r="E25" s="128">
        <v>6535.13</v>
      </c>
      <c r="F25" s="128">
        <v>42.11</v>
      </c>
      <c r="G25" s="121">
        <v>38.78</v>
      </c>
    </row>
    <row r="26" spans="1:7" x14ac:dyDescent="0.25">
      <c r="A26" s="97" t="s">
        <v>121</v>
      </c>
      <c r="B26" s="128">
        <v>15519.39</v>
      </c>
      <c r="C26" s="128">
        <v>16853.86</v>
      </c>
      <c r="D26" s="128">
        <v>16853.86</v>
      </c>
      <c r="E26" s="128">
        <v>6535.13</v>
      </c>
      <c r="F26" s="128">
        <v>42.11</v>
      </c>
      <c r="G26" s="121">
        <v>38.78</v>
      </c>
    </row>
    <row r="27" spans="1:7" x14ac:dyDescent="0.25">
      <c r="A27" s="97" t="s">
        <v>122</v>
      </c>
      <c r="B27" s="128">
        <v>14354.1</v>
      </c>
      <c r="C27" s="128">
        <v>34500</v>
      </c>
      <c r="D27" s="128">
        <v>34500</v>
      </c>
      <c r="E27" s="128">
        <v>8803.68</v>
      </c>
      <c r="F27" s="128">
        <v>61.33</v>
      </c>
      <c r="G27" s="121">
        <v>25.52</v>
      </c>
    </row>
    <row r="28" spans="1:7" ht="26.45" customHeight="1" x14ac:dyDescent="0.25">
      <c r="A28" s="97" t="s">
        <v>123</v>
      </c>
      <c r="B28" s="128">
        <v>3979.4</v>
      </c>
      <c r="C28" s="128">
        <v>25500</v>
      </c>
      <c r="D28" s="128">
        <v>25500</v>
      </c>
      <c r="E28" s="128">
        <v>4989.37</v>
      </c>
      <c r="F28" s="128">
        <v>125.38</v>
      </c>
      <c r="G28" s="121">
        <v>19.57</v>
      </c>
    </row>
    <row r="29" spans="1:7" s="18" customFormat="1" ht="26.25" x14ac:dyDescent="0.25">
      <c r="A29" s="97" t="s">
        <v>133</v>
      </c>
      <c r="B29" s="128">
        <v>10374.700000000001</v>
      </c>
      <c r="C29" s="128">
        <v>9000</v>
      </c>
      <c r="D29" s="128">
        <v>9000</v>
      </c>
      <c r="E29" s="128">
        <v>3814.31</v>
      </c>
      <c r="F29" s="128">
        <v>36.770000000000003</v>
      </c>
      <c r="G29" s="121">
        <v>42.38</v>
      </c>
    </row>
    <row r="30" spans="1:7" x14ac:dyDescent="0.25">
      <c r="A30" s="97" t="s">
        <v>124</v>
      </c>
      <c r="B30" s="128">
        <v>52423.45</v>
      </c>
      <c r="C30" s="128">
        <v>149600</v>
      </c>
      <c r="D30" s="128">
        <v>149600</v>
      </c>
      <c r="E30" s="128">
        <v>66715.7</v>
      </c>
      <c r="F30" s="128">
        <v>127.26</v>
      </c>
      <c r="G30" s="121">
        <v>44.6</v>
      </c>
    </row>
    <row r="31" spans="1:7" ht="26.25" x14ac:dyDescent="0.25">
      <c r="A31" s="97" t="s">
        <v>125</v>
      </c>
      <c r="B31" s="128">
        <v>3839.8</v>
      </c>
      <c r="C31" s="128">
        <v>17200</v>
      </c>
      <c r="D31" s="128">
        <v>17200</v>
      </c>
      <c r="E31" s="128">
        <v>4733.5</v>
      </c>
      <c r="F31" s="128">
        <v>123.27</v>
      </c>
      <c r="G31" s="121">
        <v>27.52</v>
      </c>
    </row>
    <row r="32" spans="1:7" s="18" customFormat="1" x14ac:dyDescent="0.25">
      <c r="A32" s="97" t="s">
        <v>126</v>
      </c>
      <c r="B32" s="128">
        <v>48583.65</v>
      </c>
      <c r="C32" s="128">
        <v>131500</v>
      </c>
      <c r="D32" s="128">
        <v>131500</v>
      </c>
      <c r="E32" s="128">
        <v>61982.2</v>
      </c>
      <c r="F32" s="128">
        <v>127.58</v>
      </c>
      <c r="G32" s="121">
        <v>47.13</v>
      </c>
    </row>
    <row r="33" spans="1:7" x14ac:dyDescent="0.25">
      <c r="A33" s="97" t="s">
        <v>186</v>
      </c>
      <c r="B33" s="129"/>
      <c r="C33" s="128">
        <v>900</v>
      </c>
      <c r="D33" s="128">
        <v>900</v>
      </c>
      <c r="E33" s="129"/>
      <c r="F33" s="129"/>
      <c r="G33" s="125"/>
    </row>
    <row r="34" spans="1:7" x14ac:dyDescent="0.25">
      <c r="A34" s="97" t="s">
        <v>127</v>
      </c>
      <c r="B34" s="128">
        <v>1294430.1200000001</v>
      </c>
      <c r="C34" s="128">
        <v>2561501.19</v>
      </c>
      <c r="D34" s="128">
        <v>2561501.19</v>
      </c>
      <c r="E34" s="128">
        <v>1289963.8999999999</v>
      </c>
      <c r="F34" s="128">
        <v>99.65</v>
      </c>
      <c r="G34" s="121">
        <v>50.36</v>
      </c>
    </row>
    <row r="35" spans="1:7" s="18" customFormat="1" x14ac:dyDescent="0.25">
      <c r="A35" s="97" t="s">
        <v>183</v>
      </c>
      <c r="B35" s="129"/>
      <c r="C35" s="128">
        <v>2469644.85</v>
      </c>
      <c r="D35" s="128">
        <v>2469644.85</v>
      </c>
      <c r="E35" s="128">
        <v>1257295.8899999999</v>
      </c>
      <c r="F35" s="129"/>
      <c r="G35" s="121">
        <v>50.91</v>
      </c>
    </row>
    <row r="36" spans="1:7" s="18" customFormat="1" x14ac:dyDescent="0.25">
      <c r="A36" s="97" t="s">
        <v>184</v>
      </c>
      <c r="B36" s="129"/>
      <c r="C36" s="128">
        <v>89600</v>
      </c>
      <c r="D36" s="128">
        <v>89600</v>
      </c>
      <c r="E36" s="128">
        <v>31322.43</v>
      </c>
      <c r="F36" s="129"/>
      <c r="G36" s="121">
        <v>34.96</v>
      </c>
    </row>
    <row r="37" spans="1:7" x14ac:dyDescent="0.25">
      <c r="A37" s="97" t="s">
        <v>185</v>
      </c>
      <c r="B37" s="129"/>
      <c r="C37" s="128">
        <v>2256.34</v>
      </c>
      <c r="D37" s="128">
        <v>2256.34</v>
      </c>
      <c r="E37" s="128">
        <v>1345.58</v>
      </c>
      <c r="F37" s="129"/>
      <c r="G37" s="121">
        <v>59.64</v>
      </c>
    </row>
    <row r="38" spans="1:7" s="18" customFormat="1" x14ac:dyDescent="0.25">
      <c r="A38" s="97" t="s">
        <v>128</v>
      </c>
      <c r="B38" s="128">
        <v>1339.36</v>
      </c>
      <c r="C38" s="129"/>
      <c r="D38" s="129"/>
      <c r="E38" s="129"/>
      <c r="F38" s="129"/>
      <c r="G38" s="125"/>
    </row>
    <row r="39" spans="1:7" x14ac:dyDescent="0.25">
      <c r="A39" s="97" t="s">
        <v>129</v>
      </c>
      <c r="B39" s="128">
        <v>1255913.96</v>
      </c>
      <c r="C39" s="129"/>
      <c r="D39" s="129"/>
      <c r="E39" s="129"/>
      <c r="F39" s="129"/>
      <c r="G39" s="125"/>
    </row>
    <row r="40" spans="1:7" x14ac:dyDescent="0.25">
      <c r="A40" s="97" t="s">
        <v>130</v>
      </c>
      <c r="B40" s="128">
        <v>37176.800000000003</v>
      </c>
      <c r="C40" s="129"/>
      <c r="D40" s="129"/>
      <c r="E40" s="129"/>
      <c r="F40" s="129"/>
      <c r="G40" s="125"/>
    </row>
    <row r="41" spans="1:7" x14ac:dyDescent="0.25">
      <c r="A41" s="97" t="s">
        <v>131</v>
      </c>
      <c r="B41" s="128">
        <v>46.12</v>
      </c>
      <c r="C41" s="128">
        <v>600</v>
      </c>
      <c r="D41" s="128">
        <v>600</v>
      </c>
      <c r="E41" s="129"/>
      <c r="F41" s="129"/>
      <c r="G41" s="125"/>
    </row>
    <row r="42" spans="1:7" x14ac:dyDescent="0.25">
      <c r="A42" s="97" t="s">
        <v>132</v>
      </c>
      <c r="B42" s="129"/>
      <c r="C42" s="128">
        <v>300</v>
      </c>
      <c r="D42" s="128">
        <v>300</v>
      </c>
      <c r="E42" s="129"/>
      <c r="F42" s="129"/>
      <c r="G42" s="125"/>
    </row>
    <row r="43" spans="1:7" s="18" customFormat="1" x14ac:dyDescent="0.25">
      <c r="A43" s="97" t="s">
        <v>134</v>
      </c>
      <c r="B43" s="128">
        <v>46.12</v>
      </c>
      <c r="C43" s="128">
        <v>300</v>
      </c>
      <c r="D43" s="128">
        <v>300</v>
      </c>
      <c r="E43" s="129"/>
      <c r="F43" s="129"/>
      <c r="G43" s="125"/>
    </row>
    <row r="44" spans="1:7" x14ac:dyDescent="0.25">
      <c r="A44" s="116" t="s">
        <v>119</v>
      </c>
      <c r="B44" s="126">
        <v>1376773.18</v>
      </c>
      <c r="C44" s="126">
        <v>2763055.05</v>
      </c>
      <c r="D44" s="126">
        <v>2763055.05</v>
      </c>
      <c r="E44" s="126">
        <v>1372018.41</v>
      </c>
      <c r="F44" s="126">
        <v>99.65</v>
      </c>
      <c r="G44" s="127">
        <v>49.66</v>
      </c>
    </row>
    <row r="48" spans="1:7" s="18" customFormat="1" x14ac:dyDescent="0.25">
      <c r="A48" s="1"/>
      <c r="B48" s="1"/>
      <c r="C48" s="1"/>
      <c r="D48" s="1"/>
      <c r="E48" s="1"/>
      <c r="F48" s="1"/>
      <c r="G48" s="1"/>
    </row>
    <row r="60" spans="1:7" s="18" customFormat="1" x14ac:dyDescent="0.25">
      <c r="A60" s="1"/>
      <c r="B60" s="1"/>
      <c r="C60" s="1"/>
      <c r="D60" s="1"/>
      <c r="E60" s="1"/>
      <c r="F60" s="1"/>
      <c r="G60" s="1"/>
    </row>
    <row r="65" spans="1:7" s="18" customFormat="1" x14ac:dyDescent="0.25">
      <c r="A65" s="1"/>
      <c r="B65" s="1"/>
      <c r="C65" s="1"/>
      <c r="D65" s="1"/>
      <c r="E65" s="1"/>
      <c r="F65" s="1"/>
      <c r="G65" s="1"/>
    </row>
  </sheetData>
  <mergeCells count="4">
    <mergeCell ref="A2:G2"/>
    <mergeCell ref="A3:G3"/>
    <mergeCell ref="A4:G4"/>
    <mergeCell ref="A1:G1"/>
  </mergeCells>
  <pageMargins left="0.7" right="0.7" top="0.75" bottom="0.75" header="0.3" footer="0.3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EA13-E6A6-4B46-A064-730471C6B394}">
  <sheetPr>
    <pageSetUpPr fitToPage="1"/>
  </sheetPr>
  <dimension ref="A1:G20"/>
  <sheetViews>
    <sheetView zoomScaleNormal="100" workbookViewId="0">
      <selection sqref="A1:G13"/>
    </sheetView>
  </sheetViews>
  <sheetFormatPr defaultRowHeight="15" x14ac:dyDescent="0.25"/>
  <cols>
    <col min="1" max="1" width="48.5703125" style="1" customWidth="1"/>
    <col min="2" max="7" width="15.7109375" style="1" customWidth="1"/>
  </cols>
  <sheetData>
    <row r="1" spans="1:7" x14ac:dyDescent="0.25">
      <c r="A1" s="160" t="s">
        <v>173</v>
      </c>
      <c r="B1" s="160"/>
      <c r="C1" s="160"/>
      <c r="D1" s="160"/>
      <c r="E1" s="160"/>
      <c r="F1" s="160"/>
      <c r="G1" s="160"/>
    </row>
    <row r="2" spans="1:7" x14ac:dyDescent="0.25">
      <c r="A2" s="160" t="s">
        <v>25</v>
      </c>
      <c r="B2" s="160"/>
      <c r="C2" s="160"/>
      <c r="D2" s="160"/>
      <c r="E2" s="160"/>
      <c r="F2" s="160"/>
      <c r="G2" s="160"/>
    </row>
    <row r="3" spans="1:7" x14ac:dyDescent="0.25">
      <c r="A3" s="163" t="s">
        <v>42</v>
      </c>
      <c r="B3" s="163"/>
      <c r="C3" s="163"/>
      <c r="D3" s="163"/>
      <c r="E3" s="163"/>
      <c r="F3" s="163"/>
      <c r="G3" s="163"/>
    </row>
    <row r="4" spans="1:7" x14ac:dyDescent="0.25">
      <c r="A4" s="163" t="s">
        <v>43</v>
      </c>
      <c r="B4" s="163"/>
      <c r="C4" s="163"/>
      <c r="D4" s="163"/>
      <c r="E4" s="163"/>
      <c r="F4" s="163"/>
      <c r="G4" s="163"/>
    </row>
    <row r="5" spans="1:7" ht="15.75" thickBot="1" x14ac:dyDescent="0.3">
      <c r="A5" s="59"/>
      <c r="B5" s="59"/>
      <c r="C5" s="59"/>
      <c r="D5" s="59"/>
      <c r="E5" s="59"/>
      <c r="F5" s="59"/>
      <c r="G5" s="59"/>
    </row>
    <row r="6" spans="1:7" ht="21.75" thickBot="1" x14ac:dyDescent="0.3">
      <c r="A6" s="115" t="s">
        <v>1</v>
      </c>
      <c r="B6" s="115" t="s">
        <v>177</v>
      </c>
      <c r="C6" s="115" t="s">
        <v>178</v>
      </c>
      <c r="D6" s="115" t="s">
        <v>179</v>
      </c>
      <c r="E6" s="115" t="s">
        <v>180</v>
      </c>
      <c r="F6" s="115" t="s">
        <v>49</v>
      </c>
      <c r="G6" s="115" t="s">
        <v>50</v>
      </c>
    </row>
    <row r="7" spans="1:7" x14ac:dyDescent="0.25">
      <c r="A7" s="116" t="s">
        <v>0</v>
      </c>
      <c r="B7" s="117"/>
      <c r="C7" s="117"/>
      <c r="D7" s="117"/>
      <c r="E7" s="117"/>
      <c r="F7" s="117"/>
      <c r="G7" s="118"/>
    </row>
    <row r="8" spans="1:7" x14ac:dyDescent="0.25">
      <c r="A8" s="96" t="s">
        <v>135</v>
      </c>
      <c r="B8" s="120">
        <v>1376773.18</v>
      </c>
      <c r="C8" s="120">
        <v>2763055.05</v>
      </c>
      <c r="D8" s="120">
        <v>2763055.05</v>
      </c>
      <c r="E8" s="120">
        <v>1372018.41</v>
      </c>
      <c r="F8" s="120">
        <v>99.65</v>
      </c>
      <c r="G8" s="121">
        <v>49.66</v>
      </c>
    </row>
    <row r="9" spans="1:7" s="30" customFormat="1" x14ac:dyDescent="0.25">
      <c r="A9" s="135" t="s">
        <v>187</v>
      </c>
      <c r="B9" s="128">
        <v>1373668.27</v>
      </c>
      <c r="C9" s="128">
        <v>2759555.05</v>
      </c>
      <c r="D9" s="128">
        <v>2759555.05</v>
      </c>
      <c r="E9" s="128">
        <v>1368241.57</v>
      </c>
      <c r="F9" s="128">
        <v>99.6</v>
      </c>
      <c r="G9" s="121">
        <v>49.58</v>
      </c>
    </row>
    <row r="10" spans="1:7" s="30" customFormat="1" ht="26.25" x14ac:dyDescent="0.25">
      <c r="A10" s="135" t="s">
        <v>188</v>
      </c>
      <c r="B10" s="128">
        <v>3104.91</v>
      </c>
      <c r="C10" s="128">
        <v>3500</v>
      </c>
      <c r="D10" s="128">
        <v>3500</v>
      </c>
      <c r="E10" s="128">
        <v>3776.84</v>
      </c>
      <c r="F10" s="128">
        <v>121.64</v>
      </c>
      <c r="G10" s="121">
        <v>107.91</v>
      </c>
    </row>
    <row r="11" spans="1:7" x14ac:dyDescent="0.25">
      <c r="A11" s="116" t="s">
        <v>71</v>
      </c>
      <c r="B11" s="126">
        <v>1220711.68</v>
      </c>
      <c r="C11" s="126">
        <v>2693945.05</v>
      </c>
      <c r="D11" s="126">
        <v>2693945.05</v>
      </c>
      <c r="E11" s="126">
        <v>1381413.7</v>
      </c>
      <c r="F11" s="126">
        <v>113.16</v>
      </c>
      <c r="G11" s="127">
        <v>51.28</v>
      </c>
    </row>
    <row r="12" spans="1:7" x14ac:dyDescent="0.25">
      <c r="A12" s="116" t="s">
        <v>119</v>
      </c>
      <c r="B12" s="126">
        <v>1376773.18</v>
      </c>
      <c r="C12" s="126">
        <v>2763055.05</v>
      </c>
      <c r="D12" s="126">
        <v>2763055.05</v>
      </c>
      <c r="E12" s="126">
        <v>1372018.41</v>
      </c>
      <c r="F12" s="126">
        <v>99.65</v>
      </c>
      <c r="G12" s="127">
        <v>49.66</v>
      </c>
    </row>
    <row r="20" spans="5:5" x14ac:dyDescent="0.25">
      <c r="E20" s="17"/>
    </row>
  </sheetData>
  <mergeCells count="4">
    <mergeCell ref="A2:G2"/>
    <mergeCell ref="A3:G3"/>
    <mergeCell ref="A4:G4"/>
    <mergeCell ref="A1:G1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6B9A-F7EE-4131-974C-94E2701A8830}">
  <dimension ref="A1:G16"/>
  <sheetViews>
    <sheetView zoomScaleNormal="100" workbookViewId="0">
      <selection sqref="A1:G16"/>
    </sheetView>
  </sheetViews>
  <sheetFormatPr defaultRowHeight="15" x14ac:dyDescent="0.25"/>
  <cols>
    <col min="1" max="1" width="44.42578125" customWidth="1"/>
    <col min="2" max="7" width="13.7109375" customWidth="1"/>
  </cols>
  <sheetData>
    <row r="1" spans="1:7" x14ac:dyDescent="0.25">
      <c r="A1" s="160" t="s">
        <v>173</v>
      </c>
      <c r="B1" s="160"/>
      <c r="C1" s="160"/>
      <c r="D1" s="160"/>
      <c r="E1" s="160"/>
      <c r="F1" s="160"/>
      <c r="G1" s="160"/>
    </row>
    <row r="2" spans="1:7" x14ac:dyDescent="0.25">
      <c r="A2" s="164" t="s">
        <v>25</v>
      </c>
      <c r="B2" s="164"/>
      <c r="C2" s="164"/>
      <c r="D2" s="164"/>
      <c r="E2" s="164"/>
      <c r="F2" s="164"/>
      <c r="G2" s="164"/>
    </row>
    <row r="3" spans="1:7" x14ac:dyDescent="0.25">
      <c r="A3" s="165" t="s">
        <v>26</v>
      </c>
      <c r="B3" s="165"/>
      <c r="C3" s="165"/>
      <c r="D3" s="165"/>
      <c r="E3" s="165"/>
      <c r="F3" s="165"/>
      <c r="G3" s="165"/>
    </row>
    <row r="4" spans="1:7" ht="14.45" customHeight="1" x14ac:dyDescent="0.25">
      <c r="A4" s="165" t="s">
        <v>44</v>
      </c>
      <c r="B4" s="165"/>
      <c r="C4" s="165"/>
      <c r="D4" s="165"/>
      <c r="E4" s="165"/>
      <c r="F4" s="165"/>
      <c r="G4" s="165"/>
    </row>
    <row r="5" spans="1:7" ht="15.75" thickBot="1" x14ac:dyDescent="0.3">
      <c r="A5" s="98"/>
      <c r="B5" s="98"/>
      <c r="C5" s="98"/>
      <c r="D5" s="98"/>
      <c r="E5" s="98"/>
      <c r="F5" s="98"/>
      <c r="G5" s="98"/>
    </row>
    <row r="6" spans="1:7" ht="38.25" x14ac:dyDescent="0.25">
      <c r="A6" s="103" t="s">
        <v>27</v>
      </c>
      <c r="B6" s="104" t="s">
        <v>189</v>
      </c>
      <c r="C6" s="105" t="s">
        <v>190</v>
      </c>
      <c r="D6" s="105" t="s">
        <v>191</v>
      </c>
      <c r="E6" s="105" t="s">
        <v>192</v>
      </c>
      <c r="F6" s="105" t="s">
        <v>28</v>
      </c>
      <c r="G6" s="106" t="s">
        <v>28</v>
      </c>
    </row>
    <row r="7" spans="1:7" x14ac:dyDescent="0.25">
      <c r="A7" s="107">
        <v>1</v>
      </c>
      <c r="B7" s="100">
        <v>2</v>
      </c>
      <c r="C7" s="100">
        <v>3</v>
      </c>
      <c r="D7" s="100">
        <v>4</v>
      </c>
      <c r="E7" s="100">
        <v>5</v>
      </c>
      <c r="F7" s="100" t="s">
        <v>47</v>
      </c>
      <c r="G7" s="108" t="s">
        <v>48</v>
      </c>
    </row>
    <row r="8" spans="1:7" x14ac:dyDescent="0.25">
      <c r="A8" s="109" t="s">
        <v>29</v>
      </c>
      <c r="B8" s="101">
        <v>0</v>
      </c>
      <c r="C8" s="101">
        <v>0</v>
      </c>
      <c r="D8" s="101">
        <v>0</v>
      </c>
      <c r="E8" s="101">
        <v>0</v>
      </c>
      <c r="F8" s="102"/>
      <c r="G8" s="35"/>
    </row>
    <row r="9" spans="1:7" x14ac:dyDescent="0.25">
      <c r="A9" s="109" t="s">
        <v>30</v>
      </c>
      <c r="B9" s="101">
        <f>B10</f>
        <v>0</v>
      </c>
      <c r="C9" s="101">
        <f t="shared" ref="C9:E10" si="0">C10</f>
        <v>0</v>
      </c>
      <c r="D9" s="101">
        <f t="shared" si="0"/>
        <v>0</v>
      </c>
      <c r="E9" s="101">
        <f t="shared" si="0"/>
        <v>0</v>
      </c>
      <c r="F9" s="102"/>
      <c r="G9" s="35"/>
    </row>
    <row r="10" spans="1:7" ht="26.25" x14ac:dyDescent="0.25">
      <c r="A10" s="110" t="s">
        <v>31</v>
      </c>
      <c r="B10" s="31">
        <f>B11</f>
        <v>0</v>
      </c>
      <c r="C10" s="31">
        <f t="shared" si="0"/>
        <v>0</v>
      </c>
      <c r="D10" s="31">
        <f t="shared" si="0"/>
        <v>0</v>
      </c>
      <c r="E10" s="31">
        <f t="shared" si="0"/>
        <v>0</v>
      </c>
      <c r="F10" s="32"/>
      <c r="G10" s="33"/>
    </row>
    <row r="11" spans="1:7" ht="26.25" x14ac:dyDescent="0.25">
      <c r="A11" s="110" t="s">
        <v>32</v>
      </c>
      <c r="B11" s="31">
        <v>0</v>
      </c>
      <c r="C11" s="31">
        <v>0</v>
      </c>
      <c r="D11" s="31">
        <v>0</v>
      </c>
      <c r="E11" s="31">
        <v>0</v>
      </c>
      <c r="F11" s="32"/>
      <c r="G11" s="33"/>
    </row>
    <row r="12" spans="1:7" ht="26.25" x14ac:dyDescent="0.25">
      <c r="A12" s="109" t="s">
        <v>33</v>
      </c>
      <c r="B12" s="101">
        <v>0</v>
      </c>
      <c r="C12" s="101">
        <v>0</v>
      </c>
      <c r="D12" s="101">
        <v>0</v>
      </c>
      <c r="E12" s="102">
        <v>0</v>
      </c>
      <c r="F12" s="102"/>
      <c r="G12" s="35"/>
    </row>
    <row r="13" spans="1:7" ht="26.25" x14ac:dyDescent="0.25">
      <c r="A13" s="109" t="s">
        <v>34</v>
      </c>
      <c r="B13" s="101">
        <v>0</v>
      </c>
      <c r="C13" s="101">
        <v>0</v>
      </c>
      <c r="D13" s="101">
        <v>0</v>
      </c>
      <c r="E13" s="102">
        <v>0</v>
      </c>
      <c r="F13" s="102"/>
      <c r="G13" s="35"/>
    </row>
    <row r="14" spans="1:7" ht="39" x14ac:dyDescent="0.25">
      <c r="A14" s="110" t="s">
        <v>35</v>
      </c>
      <c r="B14" s="34">
        <v>0</v>
      </c>
      <c r="C14" s="32">
        <v>0</v>
      </c>
      <c r="D14" s="32">
        <v>0</v>
      </c>
      <c r="E14" s="32">
        <v>0</v>
      </c>
      <c r="F14" s="32"/>
      <c r="G14" s="35"/>
    </row>
    <row r="15" spans="1:7" ht="26.25" x14ac:dyDescent="0.25">
      <c r="A15" s="110" t="s">
        <v>36</v>
      </c>
      <c r="B15" s="34">
        <v>0</v>
      </c>
      <c r="C15" s="31">
        <v>0</v>
      </c>
      <c r="D15" s="31">
        <v>0</v>
      </c>
      <c r="E15" s="31">
        <v>0</v>
      </c>
      <c r="F15" s="36"/>
      <c r="G15" s="37"/>
    </row>
    <row r="16" spans="1:7" ht="15.75" thickBot="1" x14ac:dyDescent="0.3">
      <c r="A16" s="111"/>
      <c r="B16" s="112"/>
      <c r="C16" s="112"/>
      <c r="D16" s="112"/>
      <c r="E16" s="112"/>
      <c r="F16" s="112"/>
      <c r="G16" s="113"/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A9F5-3423-4A11-90EC-7FCAE63EB22A}">
  <sheetPr>
    <pageSetUpPr fitToPage="1"/>
  </sheetPr>
  <dimension ref="A1:G195"/>
  <sheetViews>
    <sheetView zoomScaleNormal="100" workbookViewId="0">
      <selection sqref="A1:E152"/>
    </sheetView>
  </sheetViews>
  <sheetFormatPr defaultRowHeight="15" x14ac:dyDescent="0.25"/>
  <cols>
    <col min="1" max="1" width="82.140625" style="1" customWidth="1"/>
    <col min="2" max="5" width="20.7109375" style="1" customWidth="1"/>
    <col min="7" max="8" width="11.5703125" bestFit="1" customWidth="1"/>
  </cols>
  <sheetData>
    <row r="1" spans="1:7" x14ac:dyDescent="0.25">
      <c r="A1" s="160" t="s">
        <v>173</v>
      </c>
      <c r="B1" s="160"/>
      <c r="C1" s="160"/>
      <c r="D1" s="160"/>
      <c r="E1" s="160"/>
      <c r="F1" s="114"/>
      <c r="G1" s="114"/>
    </row>
    <row r="2" spans="1:7" x14ac:dyDescent="0.25">
      <c r="A2" s="160" t="s">
        <v>45</v>
      </c>
      <c r="B2" s="160"/>
      <c r="C2" s="160"/>
      <c r="D2" s="160"/>
      <c r="E2" s="160"/>
    </row>
    <row r="3" spans="1:7" ht="15.75" thickBot="1" x14ac:dyDescent="0.3">
      <c r="A3"/>
      <c r="B3"/>
      <c r="C3"/>
      <c r="D3"/>
      <c r="E3"/>
    </row>
    <row r="4" spans="1:7" ht="21.75" thickBot="1" x14ac:dyDescent="0.3">
      <c r="A4" s="115" t="s">
        <v>1</v>
      </c>
      <c r="B4" s="115" t="s">
        <v>205</v>
      </c>
      <c r="C4" s="115" t="s">
        <v>204</v>
      </c>
      <c r="D4" s="115" t="s">
        <v>206</v>
      </c>
      <c r="E4" s="115" t="s">
        <v>136</v>
      </c>
    </row>
    <row r="5" spans="1:7" x14ac:dyDescent="0.25">
      <c r="A5" s="119" t="s">
        <v>137</v>
      </c>
      <c r="B5" s="120">
        <v>2763055.05</v>
      </c>
      <c r="C5" s="120">
        <v>2763055.05</v>
      </c>
      <c r="D5" s="120">
        <v>1372018.41</v>
      </c>
      <c r="E5" s="120">
        <v>49.66</v>
      </c>
    </row>
    <row r="6" spans="1:7" x14ac:dyDescent="0.25">
      <c r="A6" s="130" t="s">
        <v>156</v>
      </c>
      <c r="B6" s="128">
        <v>2763055.05</v>
      </c>
      <c r="C6" s="128">
        <v>2763055.05</v>
      </c>
      <c r="D6" s="128">
        <v>1372018.41</v>
      </c>
      <c r="E6" s="128">
        <v>49.66</v>
      </c>
    </row>
    <row r="7" spans="1:7" x14ac:dyDescent="0.25">
      <c r="A7" s="88" t="s">
        <v>145</v>
      </c>
      <c r="B7" s="120">
        <v>3500</v>
      </c>
      <c r="C7" s="120">
        <v>3500</v>
      </c>
      <c r="D7" s="120">
        <v>3776.84</v>
      </c>
      <c r="E7" s="120">
        <v>107.91</v>
      </c>
    </row>
    <row r="8" spans="1:7" x14ac:dyDescent="0.25">
      <c r="A8" s="91" t="s">
        <v>146</v>
      </c>
      <c r="B8" s="131">
        <v>3500</v>
      </c>
      <c r="C8" s="131">
        <v>3500</v>
      </c>
      <c r="D8" s="131">
        <v>3776.84</v>
      </c>
      <c r="E8" s="131">
        <v>107.91</v>
      </c>
    </row>
    <row r="9" spans="1:7" x14ac:dyDescent="0.25">
      <c r="A9" s="90" t="s">
        <v>138</v>
      </c>
      <c r="B9" s="120">
        <v>3500</v>
      </c>
      <c r="C9" s="120">
        <v>3500</v>
      </c>
      <c r="D9" s="120">
        <v>3776.84</v>
      </c>
      <c r="E9" s="120">
        <v>107.91</v>
      </c>
    </row>
    <row r="10" spans="1:7" x14ac:dyDescent="0.25">
      <c r="A10" s="92" t="s">
        <v>81</v>
      </c>
      <c r="B10" s="120">
        <v>3500</v>
      </c>
      <c r="C10" s="120">
        <v>3500</v>
      </c>
      <c r="D10" s="120">
        <v>3776.84</v>
      </c>
      <c r="E10" s="120">
        <v>107.91</v>
      </c>
    </row>
    <row r="11" spans="1:7" x14ac:dyDescent="0.25">
      <c r="A11" s="93" t="s">
        <v>83</v>
      </c>
      <c r="B11" s="129"/>
      <c r="C11" s="129"/>
      <c r="D11" s="128">
        <v>189</v>
      </c>
      <c r="E11" s="129"/>
    </row>
    <row r="12" spans="1:7" x14ac:dyDescent="0.25">
      <c r="A12" s="93" t="s">
        <v>87</v>
      </c>
      <c r="B12" s="129"/>
      <c r="C12" s="129"/>
      <c r="D12" s="128">
        <v>740.37</v>
      </c>
      <c r="E12" s="129"/>
    </row>
    <row r="13" spans="1:7" x14ac:dyDescent="0.25">
      <c r="A13" s="93" t="s">
        <v>88</v>
      </c>
      <c r="B13" s="129"/>
      <c r="C13" s="129"/>
      <c r="D13" s="128">
        <v>515.92999999999995</v>
      </c>
      <c r="E13" s="129"/>
    </row>
    <row r="14" spans="1:7" x14ac:dyDescent="0.25">
      <c r="A14" s="93" t="s">
        <v>182</v>
      </c>
      <c r="B14" s="129"/>
      <c r="C14" s="129"/>
      <c r="D14" s="128">
        <v>331</v>
      </c>
      <c r="E14" s="129"/>
    </row>
    <row r="15" spans="1:7" x14ac:dyDescent="0.25">
      <c r="A15" s="93" t="s">
        <v>102</v>
      </c>
      <c r="B15" s="129"/>
      <c r="C15" s="129"/>
      <c r="D15" s="128">
        <v>2000.54</v>
      </c>
      <c r="E15" s="129"/>
    </row>
    <row r="16" spans="1:7" x14ac:dyDescent="0.25">
      <c r="A16" s="88" t="s">
        <v>147</v>
      </c>
      <c r="B16" s="120">
        <v>2640082.71</v>
      </c>
      <c r="C16" s="120">
        <v>2640082.71</v>
      </c>
      <c r="D16" s="120">
        <v>1325568.1299999999</v>
      </c>
      <c r="E16" s="120">
        <v>50.21</v>
      </c>
    </row>
    <row r="17" spans="1:5" x14ac:dyDescent="0.25">
      <c r="A17" s="91" t="s">
        <v>148</v>
      </c>
      <c r="B17" s="131">
        <v>2640082.71</v>
      </c>
      <c r="C17" s="131">
        <v>2640082.71</v>
      </c>
      <c r="D17" s="131">
        <v>1325568.1299999999</v>
      </c>
      <c r="E17" s="131">
        <v>50.21</v>
      </c>
    </row>
    <row r="18" spans="1:5" x14ac:dyDescent="0.25">
      <c r="A18" s="90" t="s">
        <v>139</v>
      </c>
      <c r="B18" s="120">
        <v>21214</v>
      </c>
      <c r="C18" s="120">
        <v>21214</v>
      </c>
      <c r="D18" s="120">
        <v>4989.37</v>
      </c>
      <c r="E18" s="120">
        <v>23.52</v>
      </c>
    </row>
    <row r="19" spans="1:5" x14ac:dyDescent="0.25">
      <c r="A19" s="92" t="s">
        <v>81</v>
      </c>
      <c r="B19" s="120">
        <v>21214</v>
      </c>
      <c r="C19" s="120">
        <v>21214</v>
      </c>
      <c r="D19" s="120">
        <v>4952.6099999999997</v>
      </c>
      <c r="E19" s="120">
        <v>23.35</v>
      </c>
    </row>
    <row r="20" spans="1:5" x14ac:dyDescent="0.25">
      <c r="A20" s="93" t="s">
        <v>83</v>
      </c>
      <c r="B20" s="129"/>
      <c r="C20" s="129"/>
      <c r="D20" s="128">
        <v>1130</v>
      </c>
      <c r="E20" s="129"/>
    </row>
    <row r="21" spans="1:5" x14ac:dyDescent="0.25">
      <c r="A21" s="93" t="s">
        <v>85</v>
      </c>
      <c r="B21" s="129"/>
      <c r="C21" s="129"/>
      <c r="D21" s="128">
        <v>260</v>
      </c>
      <c r="E21" s="129"/>
    </row>
    <row r="22" spans="1:5" x14ac:dyDescent="0.25">
      <c r="A22" s="93" t="s">
        <v>91</v>
      </c>
      <c r="B22" s="129"/>
      <c r="C22" s="129"/>
      <c r="D22" s="128">
        <v>286.31</v>
      </c>
      <c r="E22" s="129"/>
    </row>
    <row r="23" spans="1:5" x14ac:dyDescent="0.25">
      <c r="A23" s="93" t="s">
        <v>100</v>
      </c>
      <c r="B23" s="129"/>
      <c r="C23" s="129"/>
      <c r="D23" s="128">
        <v>3276.3</v>
      </c>
      <c r="E23" s="129"/>
    </row>
    <row r="24" spans="1:5" x14ac:dyDescent="0.25">
      <c r="A24" s="92" t="s">
        <v>107</v>
      </c>
      <c r="B24" s="99"/>
      <c r="C24" s="99"/>
      <c r="D24" s="120">
        <v>36.76</v>
      </c>
      <c r="E24" s="99"/>
    </row>
    <row r="25" spans="1:5" x14ac:dyDescent="0.25">
      <c r="A25" s="93" t="s">
        <v>109</v>
      </c>
      <c r="B25" s="129"/>
      <c r="C25" s="129"/>
      <c r="D25" s="128">
        <v>36.76</v>
      </c>
      <c r="E25" s="129"/>
    </row>
    <row r="26" spans="1:5" x14ac:dyDescent="0.25">
      <c r="A26" s="90" t="s">
        <v>162</v>
      </c>
      <c r="B26" s="120">
        <v>21214</v>
      </c>
      <c r="C26" s="120">
        <v>21214</v>
      </c>
      <c r="D26" s="120">
        <v>4989.37</v>
      </c>
      <c r="E26" s="120">
        <v>23.52</v>
      </c>
    </row>
    <row r="27" spans="1:5" x14ac:dyDescent="0.25">
      <c r="A27" s="90" t="s">
        <v>140</v>
      </c>
      <c r="B27" s="120">
        <v>7800</v>
      </c>
      <c r="C27" s="120">
        <v>7800</v>
      </c>
      <c r="D27" s="120">
        <v>3814.31</v>
      </c>
      <c r="E27" s="120">
        <v>48.9</v>
      </c>
    </row>
    <row r="28" spans="1:5" x14ac:dyDescent="0.25">
      <c r="A28" s="92" t="s">
        <v>81</v>
      </c>
      <c r="B28" s="120">
        <v>7800</v>
      </c>
      <c r="C28" s="120">
        <v>7800</v>
      </c>
      <c r="D28" s="120">
        <v>3814.31</v>
      </c>
      <c r="E28" s="120">
        <v>48.9</v>
      </c>
    </row>
    <row r="29" spans="1:5" x14ac:dyDescent="0.25">
      <c r="A29" s="93" t="s">
        <v>83</v>
      </c>
      <c r="B29" s="129"/>
      <c r="C29" s="129"/>
      <c r="D29" s="128">
        <v>2041.85</v>
      </c>
      <c r="E29" s="129"/>
    </row>
    <row r="30" spans="1:5" x14ac:dyDescent="0.25">
      <c r="A30" s="93" t="s">
        <v>85</v>
      </c>
      <c r="B30" s="129"/>
      <c r="C30" s="129"/>
      <c r="D30" s="128">
        <v>180</v>
      </c>
      <c r="E30" s="129"/>
    </row>
    <row r="31" spans="1:5" x14ac:dyDescent="0.25">
      <c r="A31" s="93" t="s">
        <v>87</v>
      </c>
      <c r="B31" s="129"/>
      <c r="C31" s="129"/>
      <c r="D31" s="128">
        <v>380.12</v>
      </c>
      <c r="E31" s="129"/>
    </row>
    <row r="32" spans="1:5" x14ac:dyDescent="0.25">
      <c r="A32" s="93" t="s">
        <v>91</v>
      </c>
      <c r="B32" s="129"/>
      <c r="C32" s="129"/>
      <c r="D32" s="128">
        <v>1026.19</v>
      </c>
      <c r="E32" s="129"/>
    </row>
    <row r="33" spans="1:5" x14ac:dyDescent="0.25">
      <c r="A33" s="93" t="s">
        <v>98</v>
      </c>
      <c r="B33" s="129"/>
      <c r="C33" s="129"/>
      <c r="D33" s="128">
        <v>186.15</v>
      </c>
      <c r="E33" s="129"/>
    </row>
    <row r="34" spans="1:5" x14ac:dyDescent="0.25">
      <c r="A34" s="90" t="s">
        <v>163</v>
      </c>
      <c r="B34" s="120">
        <v>7800</v>
      </c>
      <c r="C34" s="120">
        <v>7800</v>
      </c>
      <c r="D34" s="120">
        <v>3814.31</v>
      </c>
      <c r="E34" s="120">
        <v>48.9</v>
      </c>
    </row>
    <row r="35" spans="1:5" x14ac:dyDescent="0.25">
      <c r="A35" s="90" t="s">
        <v>141</v>
      </c>
      <c r="B35" s="120">
        <v>17200</v>
      </c>
      <c r="C35" s="120">
        <v>17200</v>
      </c>
      <c r="D35" s="120">
        <v>4733.5</v>
      </c>
      <c r="E35" s="120">
        <v>27.52</v>
      </c>
    </row>
    <row r="36" spans="1:5" x14ac:dyDescent="0.25">
      <c r="A36" s="92" t="s">
        <v>81</v>
      </c>
      <c r="B36" s="120">
        <v>17200</v>
      </c>
      <c r="C36" s="120">
        <v>17200</v>
      </c>
      <c r="D36" s="120">
        <v>4733.5</v>
      </c>
      <c r="E36" s="120">
        <v>27.52</v>
      </c>
    </row>
    <row r="37" spans="1:5" x14ac:dyDescent="0.25">
      <c r="A37" s="93" t="s">
        <v>83</v>
      </c>
      <c r="B37" s="129"/>
      <c r="C37" s="129"/>
      <c r="D37" s="128">
        <v>4733.5</v>
      </c>
      <c r="E37" s="129"/>
    </row>
    <row r="38" spans="1:5" x14ac:dyDescent="0.25">
      <c r="A38" s="90" t="s">
        <v>164</v>
      </c>
      <c r="B38" s="120">
        <v>17200</v>
      </c>
      <c r="C38" s="120">
        <v>17200</v>
      </c>
      <c r="D38" s="120">
        <v>4733.5</v>
      </c>
      <c r="E38" s="120">
        <v>27.52</v>
      </c>
    </row>
    <row r="39" spans="1:5" x14ac:dyDescent="0.25">
      <c r="A39" s="90" t="s">
        <v>142</v>
      </c>
      <c r="B39" s="120">
        <v>131500</v>
      </c>
      <c r="C39" s="120">
        <v>131500</v>
      </c>
      <c r="D39" s="120">
        <v>61982.2</v>
      </c>
      <c r="E39" s="120">
        <v>47.13</v>
      </c>
    </row>
    <row r="40" spans="1:5" x14ac:dyDescent="0.25">
      <c r="A40" s="92" t="s">
        <v>81</v>
      </c>
      <c r="B40" s="120">
        <v>130569</v>
      </c>
      <c r="C40" s="120">
        <v>130569</v>
      </c>
      <c r="D40" s="120">
        <v>61965.89</v>
      </c>
      <c r="E40" s="120">
        <v>47.46</v>
      </c>
    </row>
    <row r="41" spans="1:5" x14ac:dyDescent="0.25">
      <c r="A41" s="93" t="s">
        <v>83</v>
      </c>
      <c r="B41" s="129"/>
      <c r="C41" s="129"/>
      <c r="D41" s="128">
        <v>4568.87</v>
      </c>
      <c r="E41" s="129"/>
    </row>
    <row r="42" spans="1:5" x14ac:dyDescent="0.25">
      <c r="A42" s="93" t="s">
        <v>84</v>
      </c>
      <c r="B42" s="129"/>
      <c r="C42" s="129"/>
      <c r="D42" s="128">
        <v>21170.93</v>
      </c>
      <c r="E42" s="129"/>
    </row>
    <row r="43" spans="1:5" x14ac:dyDescent="0.25">
      <c r="A43" s="93" t="s">
        <v>85</v>
      </c>
      <c r="B43" s="129"/>
      <c r="C43" s="129"/>
      <c r="D43" s="128">
        <v>805</v>
      </c>
      <c r="E43" s="129"/>
    </row>
    <row r="44" spans="1:5" x14ac:dyDescent="0.25">
      <c r="A44" s="93" t="s">
        <v>87</v>
      </c>
      <c r="B44" s="129"/>
      <c r="C44" s="129"/>
      <c r="D44" s="128">
        <v>3519.73</v>
      </c>
      <c r="E44" s="129"/>
    </row>
    <row r="45" spans="1:5" x14ac:dyDescent="0.25">
      <c r="A45" s="93" t="s">
        <v>89</v>
      </c>
      <c r="B45" s="129"/>
      <c r="C45" s="129"/>
      <c r="D45" s="128">
        <v>8254.57</v>
      </c>
      <c r="E45" s="129"/>
    </row>
    <row r="46" spans="1:5" x14ac:dyDescent="0.25">
      <c r="A46" s="93" t="s">
        <v>90</v>
      </c>
      <c r="B46" s="129"/>
      <c r="C46" s="129"/>
      <c r="D46" s="128">
        <v>474.62</v>
      </c>
      <c r="E46" s="129"/>
    </row>
    <row r="47" spans="1:5" x14ac:dyDescent="0.25">
      <c r="A47" s="93" t="s">
        <v>161</v>
      </c>
      <c r="B47" s="129"/>
      <c r="C47" s="129"/>
      <c r="D47" s="128">
        <v>791.57</v>
      </c>
      <c r="E47" s="129"/>
    </row>
    <row r="48" spans="1:5" x14ac:dyDescent="0.25">
      <c r="A48" s="93" t="s">
        <v>91</v>
      </c>
      <c r="B48" s="129"/>
      <c r="C48" s="129"/>
      <c r="D48" s="128">
        <v>431.05</v>
      </c>
      <c r="E48" s="129"/>
    </row>
    <row r="49" spans="1:5" x14ac:dyDescent="0.25">
      <c r="A49" s="93" t="s">
        <v>93</v>
      </c>
      <c r="B49" s="129"/>
      <c r="C49" s="129"/>
      <c r="D49" s="128">
        <v>391.17</v>
      </c>
      <c r="E49" s="129"/>
    </row>
    <row r="50" spans="1:5" x14ac:dyDescent="0.25">
      <c r="A50" s="93" t="s">
        <v>94</v>
      </c>
      <c r="B50" s="129"/>
      <c r="C50" s="129"/>
      <c r="D50" s="128">
        <v>3101.25</v>
      </c>
      <c r="E50" s="129"/>
    </row>
    <row r="51" spans="1:5" x14ac:dyDescent="0.25">
      <c r="A51" s="93" t="s">
        <v>95</v>
      </c>
      <c r="B51" s="129"/>
      <c r="C51" s="129"/>
      <c r="D51" s="128">
        <v>10654.5</v>
      </c>
      <c r="E51" s="129"/>
    </row>
    <row r="52" spans="1:5" x14ac:dyDescent="0.25">
      <c r="A52" s="93" t="s">
        <v>96</v>
      </c>
      <c r="B52" s="129"/>
      <c r="C52" s="129"/>
      <c r="D52" s="128">
        <v>795</v>
      </c>
      <c r="E52" s="129"/>
    </row>
    <row r="53" spans="1:5" x14ac:dyDescent="0.25">
      <c r="A53" s="93" t="s">
        <v>97</v>
      </c>
      <c r="B53" s="129"/>
      <c r="C53" s="129"/>
      <c r="D53" s="128">
        <v>956.74</v>
      </c>
      <c r="E53" s="129"/>
    </row>
    <row r="54" spans="1:5" x14ac:dyDescent="0.25">
      <c r="A54" s="93" t="s">
        <v>98</v>
      </c>
      <c r="B54" s="129"/>
      <c r="C54" s="129"/>
      <c r="D54" s="128">
        <v>0.25</v>
      </c>
      <c r="E54" s="129"/>
    </row>
    <row r="55" spans="1:5" x14ac:dyDescent="0.25">
      <c r="A55" s="93" t="s">
        <v>99</v>
      </c>
      <c r="B55" s="129"/>
      <c r="C55" s="129"/>
      <c r="D55" s="128">
        <v>1904.4</v>
      </c>
      <c r="E55" s="129"/>
    </row>
    <row r="56" spans="1:5" x14ac:dyDescent="0.25">
      <c r="A56" s="93" t="s">
        <v>100</v>
      </c>
      <c r="B56" s="129"/>
      <c r="C56" s="129"/>
      <c r="D56" s="128">
        <v>2945.36</v>
      </c>
      <c r="E56" s="129"/>
    </row>
    <row r="57" spans="1:5" x14ac:dyDescent="0.25">
      <c r="A57" s="93" t="s">
        <v>182</v>
      </c>
      <c r="B57" s="129"/>
      <c r="C57" s="129"/>
      <c r="D57" s="128">
        <v>60.4</v>
      </c>
      <c r="E57" s="129"/>
    </row>
    <row r="58" spans="1:5" x14ac:dyDescent="0.25">
      <c r="A58" s="93" t="s">
        <v>103</v>
      </c>
      <c r="B58" s="129"/>
      <c r="C58" s="129"/>
      <c r="D58" s="128">
        <v>120.02</v>
      </c>
      <c r="E58" s="129"/>
    </row>
    <row r="59" spans="1:5" x14ac:dyDescent="0.25">
      <c r="A59" s="93" t="s">
        <v>104</v>
      </c>
      <c r="B59" s="129"/>
      <c r="C59" s="129"/>
      <c r="D59" s="128">
        <v>760</v>
      </c>
      <c r="E59" s="129"/>
    </row>
    <row r="60" spans="1:5" x14ac:dyDescent="0.25">
      <c r="A60" s="93" t="s">
        <v>105</v>
      </c>
      <c r="B60" s="129"/>
      <c r="C60" s="129"/>
      <c r="D60" s="128">
        <v>237.46</v>
      </c>
      <c r="E60" s="129"/>
    </row>
    <row r="61" spans="1:5" x14ac:dyDescent="0.25">
      <c r="A61" s="93" t="s">
        <v>106</v>
      </c>
      <c r="B61" s="129"/>
      <c r="C61" s="129"/>
      <c r="D61" s="128">
        <v>23</v>
      </c>
      <c r="E61" s="129"/>
    </row>
    <row r="62" spans="1:5" x14ac:dyDescent="0.25">
      <c r="A62" s="92" t="s">
        <v>107</v>
      </c>
      <c r="B62" s="120">
        <v>931</v>
      </c>
      <c r="C62" s="120">
        <v>931</v>
      </c>
      <c r="D62" s="120">
        <v>16.309999999999999</v>
      </c>
      <c r="E62" s="120">
        <v>1.75</v>
      </c>
    </row>
    <row r="63" spans="1:5" x14ac:dyDescent="0.25">
      <c r="A63" s="93" t="s">
        <v>110</v>
      </c>
      <c r="B63" s="129"/>
      <c r="C63" s="129"/>
      <c r="D63" s="128">
        <v>16.309999999999999</v>
      </c>
      <c r="E63" s="129"/>
    </row>
    <row r="64" spans="1:5" x14ac:dyDescent="0.25">
      <c r="A64" s="90" t="s">
        <v>165</v>
      </c>
      <c r="B64" s="120">
        <v>131500</v>
      </c>
      <c r="C64" s="120">
        <v>131500</v>
      </c>
      <c r="D64" s="120">
        <v>61982.2</v>
      </c>
      <c r="E64" s="120">
        <v>47.13</v>
      </c>
    </row>
    <row r="65" spans="1:5" x14ac:dyDescent="0.25">
      <c r="A65" s="90" t="s">
        <v>193</v>
      </c>
      <c r="B65" s="120">
        <v>900</v>
      </c>
      <c r="C65" s="120">
        <v>900</v>
      </c>
      <c r="D65" s="99"/>
      <c r="E65" s="99"/>
    </row>
    <row r="66" spans="1:5" x14ac:dyDescent="0.25">
      <c r="A66" s="92" t="s">
        <v>81</v>
      </c>
      <c r="B66" s="120">
        <v>900</v>
      </c>
      <c r="C66" s="120">
        <v>900</v>
      </c>
      <c r="D66" s="99"/>
      <c r="E66" s="99"/>
    </row>
    <row r="67" spans="1:5" ht="26.25" x14ac:dyDescent="0.25">
      <c r="A67" s="90" t="s">
        <v>194</v>
      </c>
      <c r="B67" s="120">
        <v>900</v>
      </c>
      <c r="C67" s="120">
        <v>900</v>
      </c>
      <c r="D67" s="99"/>
      <c r="E67" s="99"/>
    </row>
    <row r="68" spans="1:5" x14ac:dyDescent="0.25">
      <c r="A68" s="90" t="s">
        <v>195</v>
      </c>
      <c r="B68" s="120">
        <v>2461068.71</v>
      </c>
      <c r="C68" s="120">
        <v>2461068.71</v>
      </c>
      <c r="D68" s="120">
        <v>1250048.75</v>
      </c>
      <c r="E68" s="120">
        <v>50.79</v>
      </c>
    </row>
    <row r="69" spans="1:5" x14ac:dyDescent="0.25">
      <c r="A69" s="92" t="s">
        <v>73</v>
      </c>
      <c r="B69" s="120">
        <v>2453027.8199999998</v>
      </c>
      <c r="C69" s="120">
        <v>2453027.8199999998</v>
      </c>
      <c r="D69" s="120">
        <v>1247671.8600000001</v>
      </c>
      <c r="E69" s="120">
        <v>50.86</v>
      </c>
    </row>
    <row r="70" spans="1:5" x14ac:dyDescent="0.25">
      <c r="A70" s="93" t="s">
        <v>75</v>
      </c>
      <c r="B70" s="129"/>
      <c r="C70" s="129"/>
      <c r="D70" s="128">
        <v>1008241.76</v>
      </c>
      <c r="E70" s="129"/>
    </row>
    <row r="71" spans="1:5" x14ac:dyDescent="0.25">
      <c r="A71" s="93" t="s">
        <v>76</v>
      </c>
      <c r="B71" s="129"/>
      <c r="C71" s="129"/>
      <c r="D71" s="128">
        <v>30456.84</v>
      </c>
      <c r="E71" s="129"/>
    </row>
    <row r="72" spans="1:5" x14ac:dyDescent="0.25">
      <c r="A72" s="93" t="s">
        <v>78</v>
      </c>
      <c r="B72" s="129"/>
      <c r="C72" s="129"/>
      <c r="D72" s="128">
        <v>37559.339999999997</v>
      </c>
      <c r="E72" s="129"/>
    </row>
    <row r="73" spans="1:5" x14ac:dyDescent="0.25">
      <c r="A73" s="93" t="s">
        <v>80</v>
      </c>
      <c r="B73" s="129"/>
      <c r="C73" s="129"/>
      <c r="D73" s="128">
        <v>171413.92</v>
      </c>
      <c r="E73" s="129"/>
    </row>
    <row r="74" spans="1:5" x14ac:dyDescent="0.25">
      <c r="A74" s="92" t="s">
        <v>81</v>
      </c>
      <c r="B74" s="120">
        <v>7440.89</v>
      </c>
      <c r="C74" s="120">
        <v>7440.89</v>
      </c>
      <c r="D74" s="120">
        <v>2242.4899999999998</v>
      </c>
      <c r="E74" s="120">
        <v>30.14</v>
      </c>
    </row>
    <row r="75" spans="1:5" x14ac:dyDescent="0.25">
      <c r="A75" s="93" t="s">
        <v>87</v>
      </c>
      <c r="B75" s="129"/>
      <c r="C75" s="129"/>
      <c r="D75" s="128">
        <v>1632.53</v>
      </c>
      <c r="E75" s="129"/>
    </row>
    <row r="76" spans="1:5" x14ac:dyDescent="0.25">
      <c r="A76" s="93" t="s">
        <v>100</v>
      </c>
      <c r="B76" s="129"/>
      <c r="C76" s="129"/>
      <c r="D76" s="128">
        <v>24</v>
      </c>
      <c r="E76" s="129"/>
    </row>
    <row r="77" spans="1:5" x14ac:dyDescent="0.25">
      <c r="A77" s="93" t="s">
        <v>182</v>
      </c>
      <c r="B77" s="129"/>
      <c r="C77" s="129"/>
      <c r="D77" s="128">
        <v>560</v>
      </c>
      <c r="E77" s="129"/>
    </row>
    <row r="78" spans="1:5" x14ac:dyDescent="0.25">
      <c r="A78" s="93" t="s">
        <v>103</v>
      </c>
      <c r="B78" s="129"/>
      <c r="C78" s="129"/>
      <c r="D78" s="128">
        <v>25.96</v>
      </c>
      <c r="E78" s="129"/>
    </row>
    <row r="79" spans="1:5" x14ac:dyDescent="0.25">
      <c r="A79" s="92" t="s">
        <v>111</v>
      </c>
      <c r="B79" s="120">
        <v>600</v>
      </c>
      <c r="C79" s="120">
        <v>600</v>
      </c>
      <c r="D79" s="120">
        <v>134.4</v>
      </c>
      <c r="E79" s="120">
        <v>22.4</v>
      </c>
    </row>
    <row r="80" spans="1:5" x14ac:dyDescent="0.25">
      <c r="A80" s="93" t="s">
        <v>113</v>
      </c>
      <c r="B80" s="129"/>
      <c r="C80" s="129"/>
      <c r="D80" s="128">
        <v>134.4</v>
      </c>
      <c r="E80" s="129"/>
    </row>
    <row r="81" spans="1:5" ht="26.25" x14ac:dyDescent="0.25">
      <c r="A81" s="90" t="s">
        <v>196</v>
      </c>
      <c r="B81" s="120">
        <v>2442258.71</v>
      </c>
      <c r="C81" s="120">
        <v>2442258.71</v>
      </c>
      <c r="D81" s="120">
        <v>1248392.22</v>
      </c>
      <c r="E81" s="120">
        <v>51.12</v>
      </c>
    </row>
    <row r="82" spans="1:5" ht="26.25" x14ac:dyDescent="0.25">
      <c r="A82" s="90" t="s">
        <v>197</v>
      </c>
      <c r="B82" s="120">
        <v>18810</v>
      </c>
      <c r="C82" s="120">
        <v>18810</v>
      </c>
      <c r="D82" s="120">
        <v>1656.53</v>
      </c>
      <c r="E82" s="120">
        <v>8.81</v>
      </c>
    </row>
    <row r="83" spans="1:5" x14ac:dyDescent="0.25">
      <c r="A83" s="90" t="s">
        <v>143</v>
      </c>
      <c r="B83" s="120">
        <v>200</v>
      </c>
      <c r="C83" s="120">
        <v>200</v>
      </c>
      <c r="D83" s="99"/>
      <c r="E83" s="99"/>
    </row>
    <row r="84" spans="1:5" x14ac:dyDescent="0.25">
      <c r="A84" s="92" t="s">
        <v>81</v>
      </c>
      <c r="B84" s="120">
        <v>200</v>
      </c>
      <c r="C84" s="120">
        <v>200</v>
      </c>
      <c r="D84" s="99"/>
      <c r="E84" s="99"/>
    </row>
    <row r="85" spans="1:5" x14ac:dyDescent="0.25">
      <c r="A85" s="90" t="s">
        <v>166</v>
      </c>
      <c r="B85" s="120">
        <v>200</v>
      </c>
      <c r="C85" s="120">
        <v>200</v>
      </c>
      <c r="D85" s="99"/>
      <c r="E85" s="99"/>
    </row>
    <row r="86" spans="1:5" x14ac:dyDescent="0.25">
      <c r="A86" s="90" t="s">
        <v>144</v>
      </c>
      <c r="B86" s="120">
        <v>200</v>
      </c>
      <c r="C86" s="120">
        <v>200</v>
      </c>
      <c r="D86" s="99"/>
      <c r="E86" s="99"/>
    </row>
    <row r="87" spans="1:5" x14ac:dyDescent="0.25">
      <c r="A87" s="92" t="s">
        <v>81</v>
      </c>
      <c r="B87" s="120">
        <v>200</v>
      </c>
      <c r="C87" s="120">
        <v>200</v>
      </c>
      <c r="D87" s="99"/>
      <c r="E87" s="99"/>
    </row>
    <row r="88" spans="1:5" x14ac:dyDescent="0.25">
      <c r="A88" s="90" t="s">
        <v>167</v>
      </c>
      <c r="B88" s="120">
        <v>200</v>
      </c>
      <c r="C88" s="120">
        <v>200</v>
      </c>
      <c r="D88" s="99"/>
      <c r="E88" s="99"/>
    </row>
    <row r="89" spans="1:5" x14ac:dyDescent="0.25">
      <c r="A89" s="88" t="s">
        <v>149</v>
      </c>
      <c r="B89" s="120">
        <v>112286.34</v>
      </c>
      <c r="C89" s="120">
        <v>112286.34</v>
      </c>
      <c r="D89" s="120">
        <v>42673.440000000002</v>
      </c>
      <c r="E89" s="120">
        <v>38</v>
      </c>
    </row>
    <row r="90" spans="1:5" x14ac:dyDescent="0.25">
      <c r="A90" s="91" t="s">
        <v>150</v>
      </c>
      <c r="B90" s="131">
        <v>4700</v>
      </c>
      <c r="C90" s="131">
        <v>4700</v>
      </c>
      <c r="D90" s="131">
        <v>1136.17</v>
      </c>
      <c r="E90" s="131">
        <v>24.17</v>
      </c>
    </row>
    <row r="91" spans="1:5" x14ac:dyDescent="0.25">
      <c r="A91" s="90" t="s">
        <v>138</v>
      </c>
      <c r="B91" s="120">
        <v>4700</v>
      </c>
      <c r="C91" s="120">
        <v>4700</v>
      </c>
      <c r="D91" s="120">
        <v>1136.17</v>
      </c>
      <c r="E91" s="120">
        <v>24.17</v>
      </c>
    </row>
    <row r="92" spans="1:5" x14ac:dyDescent="0.25">
      <c r="A92" s="92" t="s">
        <v>81</v>
      </c>
      <c r="B92" s="120">
        <v>4700</v>
      </c>
      <c r="C92" s="120">
        <v>4700</v>
      </c>
      <c r="D92" s="120">
        <v>1136.17</v>
      </c>
      <c r="E92" s="120">
        <v>24.17</v>
      </c>
    </row>
    <row r="93" spans="1:5" x14ac:dyDescent="0.25">
      <c r="A93" s="93" t="s">
        <v>83</v>
      </c>
      <c r="B93" s="129"/>
      <c r="C93" s="129"/>
      <c r="D93" s="128">
        <v>404</v>
      </c>
      <c r="E93" s="129"/>
    </row>
    <row r="94" spans="1:5" x14ac:dyDescent="0.25">
      <c r="A94" s="93" t="s">
        <v>85</v>
      </c>
      <c r="B94" s="129"/>
      <c r="C94" s="129"/>
      <c r="D94" s="128">
        <v>30</v>
      </c>
      <c r="E94" s="129"/>
    </row>
    <row r="95" spans="1:5" x14ac:dyDescent="0.25">
      <c r="A95" s="93" t="s">
        <v>87</v>
      </c>
      <c r="B95" s="129"/>
      <c r="C95" s="129"/>
      <c r="D95" s="128">
        <v>435.23</v>
      </c>
      <c r="E95" s="129"/>
    </row>
    <row r="96" spans="1:5" x14ac:dyDescent="0.25">
      <c r="A96" s="93" t="s">
        <v>90</v>
      </c>
      <c r="B96" s="129"/>
      <c r="C96" s="129"/>
      <c r="D96" s="128">
        <v>199.94</v>
      </c>
      <c r="E96" s="129"/>
    </row>
    <row r="97" spans="1:5" x14ac:dyDescent="0.25">
      <c r="A97" s="93" t="s">
        <v>100</v>
      </c>
      <c r="B97" s="129"/>
      <c r="C97" s="129"/>
      <c r="D97" s="128">
        <v>35</v>
      </c>
      <c r="E97" s="129"/>
    </row>
    <row r="98" spans="1:5" x14ac:dyDescent="0.25">
      <c r="A98" s="93" t="s">
        <v>182</v>
      </c>
      <c r="B98" s="129"/>
      <c r="C98" s="129"/>
      <c r="D98" s="128">
        <v>32</v>
      </c>
      <c r="E98" s="129"/>
    </row>
    <row r="99" spans="1:5" x14ac:dyDescent="0.25">
      <c r="A99" s="91" t="s">
        <v>151</v>
      </c>
      <c r="B99" s="131">
        <v>16267.34</v>
      </c>
      <c r="C99" s="131">
        <v>16267.34</v>
      </c>
      <c r="D99" s="131">
        <v>8324.84</v>
      </c>
      <c r="E99" s="131">
        <v>51.18</v>
      </c>
    </row>
    <row r="100" spans="1:5" x14ac:dyDescent="0.25">
      <c r="A100" s="90" t="s">
        <v>138</v>
      </c>
      <c r="B100" s="120">
        <v>8653.86</v>
      </c>
      <c r="C100" s="120">
        <v>8653.86</v>
      </c>
      <c r="D100" s="120">
        <v>1622.12</v>
      </c>
      <c r="E100" s="120">
        <v>18.739999999999998</v>
      </c>
    </row>
    <row r="101" spans="1:5" x14ac:dyDescent="0.25">
      <c r="A101" s="92" t="s">
        <v>73</v>
      </c>
      <c r="B101" s="120">
        <v>8653.86</v>
      </c>
      <c r="C101" s="120">
        <v>8653.86</v>
      </c>
      <c r="D101" s="120">
        <v>1622.12</v>
      </c>
      <c r="E101" s="120">
        <v>18.739999999999998</v>
      </c>
    </row>
    <row r="102" spans="1:5" x14ac:dyDescent="0.25">
      <c r="A102" s="93" t="s">
        <v>75</v>
      </c>
      <c r="B102" s="129"/>
      <c r="C102" s="129"/>
      <c r="D102" s="128">
        <v>1222.1199999999999</v>
      </c>
      <c r="E102" s="129"/>
    </row>
    <row r="103" spans="1:5" x14ac:dyDescent="0.25">
      <c r="A103" s="93" t="s">
        <v>78</v>
      </c>
      <c r="B103" s="129"/>
      <c r="C103" s="129"/>
      <c r="D103" s="128">
        <v>400</v>
      </c>
      <c r="E103" s="129"/>
    </row>
    <row r="104" spans="1:5" x14ac:dyDescent="0.25">
      <c r="A104" s="90" t="s">
        <v>195</v>
      </c>
      <c r="B104" s="120">
        <v>5357.14</v>
      </c>
      <c r="C104" s="120">
        <v>5357.14</v>
      </c>
      <c r="D104" s="120">
        <v>5357.14</v>
      </c>
      <c r="E104" s="120">
        <v>100</v>
      </c>
    </row>
    <row r="105" spans="1:5" x14ac:dyDescent="0.25">
      <c r="A105" s="92" t="s">
        <v>73</v>
      </c>
      <c r="B105" s="120">
        <v>5357.14</v>
      </c>
      <c r="C105" s="120">
        <v>5357.14</v>
      </c>
      <c r="D105" s="120">
        <v>5357.14</v>
      </c>
      <c r="E105" s="120">
        <v>100</v>
      </c>
    </row>
    <row r="106" spans="1:5" x14ac:dyDescent="0.25">
      <c r="A106" s="93" t="s">
        <v>75</v>
      </c>
      <c r="B106" s="129"/>
      <c r="C106" s="129"/>
      <c r="D106" s="128">
        <v>5357.14</v>
      </c>
      <c r="E106" s="129"/>
    </row>
    <row r="107" spans="1:5" x14ac:dyDescent="0.25">
      <c r="A107" s="90" t="s">
        <v>198</v>
      </c>
      <c r="B107" s="120">
        <v>5357.14</v>
      </c>
      <c r="C107" s="120">
        <v>5357.14</v>
      </c>
      <c r="D107" s="120">
        <v>5357.14</v>
      </c>
      <c r="E107" s="120">
        <v>100</v>
      </c>
    </row>
    <row r="108" spans="1:5" x14ac:dyDescent="0.25">
      <c r="A108" s="90" t="s">
        <v>199</v>
      </c>
      <c r="B108" s="120">
        <v>2256.34</v>
      </c>
      <c r="C108" s="120">
        <v>2256.34</v>
      </c>
      <c r="D108" s="120">
        <v>1345.58</v>
      </c>
      <c r="E108" s="120">
        <v>59.64</v>
      </c>
    </row>
    <row r="109" spans="1:5" x14ac:dyDescent="0.25">
      <c r="A109" s="92" t="s">
        <v>73</v>
      </c>
      <c r="B109" s="120">
        <v>2196.34</v>
      </c>
      <c r="C109" s="120">
        <v>2196.34</v>
      </c>
      <c r="D109" s="120">
        <v>1085.58</v>
      </c>
      <c r="E109" s="120">
        <v>49.43</v>
      </c>
    </row>
    <row r="110" spans="1:5" x14ac:dyDescent="0.25">
      <c r="A110" s="93" t="s">
        <v>80</v>
      </c>
      <c r="B110" s="129"/>
      <c r="C110" s="129"/>
      <c r="D110" s="128">
        <v>1085.58</v>
      </c>
      <c r="E110" s="129"/>
    </row>
    <row r="111" spans="1:5" x14ac:dyDescent="0.25">
      <c r="A111" s="92" t="s">
        <v>81</v>
      </c>
      <c r="B111" s="120">
        <v>60</v>
      </c>
      <c r="C111" s="120">
        <v>60</v>
      </c>
      <c r="D111" s="120">
        <v>260</v>
      </c>
      <c r="E111" s="120">
        <v>433.33</v>
      </c>
    </row>
    <row r="112" spans="1:5" x14ac:dyDescent="0.25">
      <c r="A112" s="93" t="s">
        <v>83</v>
      </c>
      <c r="B112" s="129"/>
      <c r="C112" s="129"/>
      <c r="D112" s="128">
        <v>260</v>
      </c>
      <c r="E112" s="129"/>
    </row>
    <row r="113" spans="1:5" ht="26.25" x14ac:dyDescent="0.25">
      <c r="A113" s="90" t="s">
        <v>200</v>
      </c>
      <c r="B113" s="120">
        <v>2256.34</v>
      </c>
      <c r="C113" s="120">
        <v>2256.34</v>
      </c>
      <c r="D113" s="120">
        <v>1345.58</v>
      </c>
      <c r="E113" s="120">
        <v>59.64</v>
      </c>
    </row>
    <row r="114" spans="1:5" x14ac:dyDescent="0.25">
      <c r="A114" s="132" t="s">
        <v>152</v>
      </c>
      <c r="B114" s="133">
        <v>89600</v>
      </c>
      <c r="C114" s="133">
        <v>89600</v>
      </c>
      <c r="D114" s="133">
        <v>31322.43</v>
      </c>
      <c r="E114" s="133">
        <v>34.96</v>
      </c>
    </row>
    <row r="115" spans="1:5" x14ac:dyDescent="0.25">
      <c r="A115" s="90" t="s">
        <v>201</v>
      </c>
      <c r="B115" s="120">
        <v>89600</v>
      </c>
      <c r="C115" s="120">
        <v>89600</v>
      </c>
      <c r="D115" s="120">
        <v>31322.43</v>
      </c>
      <c r="E115" s="120">
        <v>34.96</v>
      </c>
    </row>
    <row r="116" spans="1:5" x14ac:dyDescent="0.25">
      <c r="A116" s="92" t="s">
        <v>81</v>
      </c>
      <c r="B116" s="120">
        <v>85600</v>
      </c>
      <c r="C116" s="120">
        <v>85600</v>
      </c>
      <c r="D116" s="120">
        <v>31322.43</v>
      </c>
      <c r="E116" s="120">
        <v>36.590000000000003</v>
      </c>
    </row>
    <row r="117" spans="1:5" x14ac:dyDescent="0.25">
      <c r="A117" s="93" t="s">
        <v>83</v>
      </c>
      <c r="B117" s="129"/>
      <c r="C117" s="129"/>
      <c r="D117" s="128">
        <v>8018.37</v>
      </c>
      <c r="E117" s="129"/>
    </row>
    <row r="118" spans="1:5" x14ac:dyDescent="0.25">
      <c r="A118" s="93" t="s">
        <v>85</v>
      </c>
      <c r="B118" s="129"/>
      <c r="C118" s="129"/>
      <c r="D118" s="128">
        <v>6823.58</v>
      </c>
      <c r="E118" s="129"/>
    </row>
    <row r="119" spans="1:5" x14ac:dyDescent="0.25">
      <c r="A119" s="93" t="s">
        <v>87</v>
      </c>
      <c r="B119" s="129"/>
      <c r="C119" s="129"/>
      <c r="D119" s="128">
        <v>146.88</v>
      </c>
      <c r="E119" s="129"/>
    </row>
    <row r="120" spans="1:5" x14ac:dyDescent="0.25">
      <c r="A120" s="93" t="s">
        <v>161</v>
      </c>
      <c r="B120" s="129"/>
      <c r="C120" s="129"/>
      <c r="D120" s="128">
        <v>635.28</v>
      </c>
      <c r="E120" s="129"/>
    </row>
    <row r="121" spans="1:5" x14ac:dyDescent="0.25">
      <c r="A121" s="93" t="s">
        <v>98</v>
      </c>
      <c r="B121" s="129"/>
      <c r="C121" s="129"/>
      <c r="D121" s="128">
        <v>779.2</v>
      </c>
      <c r="E121" s="129"/>
    </row>
    <row r="122" spans="1:5" x14ac:dyDescent="0.25">
      <c r="A122" s="93" t="s">
        <v>99</v>
      </c>
      <c r="B122" s="129"/>
      <c r="C122" s="129"/>
      <c r="D122" s="128">
        <v>2400</v>
      </c>
      <c r="E122" s="129"/>
    </row>
    <row r="123" spans="1:5" x14ac:dyDescent="0.25">
      <c r="A123" s="93" t="s">
        <v>100</v>
      </c>
      <c r="B123" s="129"/>
      <c r="C123" s="129"/>
      <c r="D123" s="128">
        <v>575</v>
      </c>
      <c r="E123" s="129"/>
    </row>
    <row r="124" spans="1:5" x14ac:dyDescent="0.25">
      <c r="A124" s="93" t="s">
        <v>182</v>
      </c>
      <c r="B124" s="129"/>
      <c r="C124" s="129"/>
      <c r="D124" s="128">
        <v>1879.58</v>
      </c>
      <c r="E124" s="129"/>
    </row>
    <row r="125" spans="1:5" x14ac:dyDescent="0.25">
      <c r="A125" s="93" t="s">
        <v>103</v>
      </c>
      <c r="B125" s="129"/>
      <c r="C125" s="129"/>
      <c r="D125" s="128">
        <v>1479.44</v>
      </c>
      <c r="E125" s="129"/>
    </row>
    <row r="126" spans="1:5" x14ac:dyDescent="0.25">
      <c r="A126" s="93" t="s">
        <v>106</v>
      </c>
      <c r="B126" s="129"/>
      <c r="C126" s="129"/>
      <c r="D126" s="128">
        <v>8585.1</v>
      </c>
      <c r="E126" s="129"/>
    </row>
    <row r="127" spans="1:5" x14ac:dyDescent="0.25">
      <c r="A127" s="92" t="s">
        <v>118</v>
      </c>
      <c r="B127" s="120">
        <v>4000</v>
      </c>
      <c r="C127" s="120">
        <v>4000</v>
      </c>
      <c r="D127" s="99"/>
      <c r="E127" s="99"/>
    </row>
    <row r="128" spans="1:5" x14ac:dyDescent="0.25">
      <c r="A128" s="90" t="s">
        <v>202</v>
      </c>
      <c r="B128" s="120">
        <v>50000</v>
      </c>
      <c r="C128" s="120">
        <v>50000</v>
      </c>
      <c r="D128" s="120">
        <v>31322.43</v>
      </c>
      <c r="E128" s="120">
        <v>62.64</v>
      </c>
    </row>
    <row r="129" spans="1:5" x14ac:dyDescent="0.25">
      <c r="A129" s="90" t="s">
        <v>203</v>
      </c>
      <c r="B129" s="120">
        <v>39600</v>
      </c>
      <c r="C129" s="120">
        <v>39600</v>
      </c>
      <c r="D129" s="99"/>
      <c r="E129" s="99"/>
    </row>
    <row r="130" spans="1:5" x14ac:dyDescent="0.25">
      <c r="A130" s="91" t="s">
        <v>153</v>
      </c>
      <c r="B130" s="131">
        <v>1719</v>
      </c>
      <c r="C130" s="131">
        <v>1719</v>
      </c>
      <c r="D130" s="131">
        <v>1890</v>
      </c>
      <c r="E130" s="131">
        <v>109.95</v>
      </c>
    </row>
    <row r="131" spans="1:5" x14ac:dyDescent="0.25">
      <c r="A131" s="90" t="s">
        <v>195</v>
      </c>
      <c r="B131" s="120">
        <v>1719</v>
      </c>
      <c r="C131" s="120">
        <v>1719</v>
      </c>
      <c r="D131" s="120">
        <v>1890</v>
      </c>
      <c r="E131" s="120">
        <v>109.95</v>
      </c>
    </row>
    <row r="132" spans="1:5" x14ac:dyDescent="0.25">
      <c r="A132" s="92" t="s">
        <v>114</v>
      </c>
      <c r="B132" s="120">
        <v>1719</v>
      </c>
      <c r="C132" s="120">
        <v>1719</v>
      </c>
      <c r="D132" s="120">
        <v>1890</v>
      </c>
      <c r="E132" s="120">
        <v>109.95</v>
      </c>
    </row>
    <row r="133" spans="1:5" x14ac:dyDescent="0.25">
      <c r="A133" s="93" t="s">
        <v>116</v>
      </c>
      <c r="B133" s="129"/>
      <c r="C133" s="129"/>
      <c r="D133" s="128">
        <v>1890</v>
      </c>
      <c r="E133" s="129"/>
    </row>
    <row r="134" spans="1:5" ht="26.25" x14ac:dyDescent="0.25">
      <c r="A134" s="90" t="s">
        <v>196</v>
      </c>
      <c r="B134" s="120">
        <v>1719</v>
      </c>
      <c r="C134" s="120">
        <v>1719</v>
      </c>
      <c r="D134" s="120">
        <v>1890</v>
      </c>
      <c r="E134" s="120">
        <v>109.95</v>
      </c>
    </row>
    <row r="135" spans="1:5" x14ac:dyDescent="0.25">
      <c r="A135" s="88" t="s">
        <v>154</v>
      </c>
      <c r="B135" s="120">
        <v>7186</v>
      </c>
      <c r="C135" s="120">
        <v>7186</v>
      </c>
      <c r="D135" s="99"/>
      <c r="E135" s="99"/>
    </row>
    <row r="136" spans="1:5" x14ac:dyDescent="0.25">
      <c r="A136" s="132" t="s">
        <v>155</v>
      </c>
      <c r="B136" s="133">
        <v>7186</v>
      </c>
      <c r="C136" s="133">
        <v>7186</v>
      </c>
      <c r="D136" s="134"/>
      <c r="E136" s="134"/>
    </row>
    <row r="137" spans="1:5" x14ac:dyDescent="0.25">
      <c r="A137" s="90" t="s">
        <v>139</v>
      </c>
      <c r="B137" s="120">
        <v>4286</v>
      </c>
      <c r="C137" s="120">
        <v>4286</v>
      </c>
      <c r="D137" s="99"/>
      <c r="E137" s="99"/>
    </row>
    <row r="138" spans="1:5" x14ac:dyDescent="0.25">
      <c r="A138" s="92" t="s">
        <v>118</v>
      </c>
      <c r="B138" s="120">
        <v>4286</v>
      </c>
      <c r="C138" s="120">
        <v>4286</v>
      </c>
      <c r="D138" s="99"/>
      <c r="E138" s="99"/>
    </row>
    <row r="139" spans="1:5" x14ac:dyDescent="0.25">
      <c r="A139" s="90" t="s">
        <v>162</v>
      </c>
      <c r="B139" s="120">
        <v>4286</v>
      </c>
      <c r="C139" s="120">
        <v>4286</v>
      </c>
      <c r="D139" s="99"/>
      <c r="E139" s="99"/>
    </row>
    <row r="140" spans="1:5" x14ac:dyDescent="0.25">
      <c r="A140" s="90" t="s">
        <v>140</v>
      </c>
      <c r="B140" s="120">
        <v>1200</v>
      </c>
      <c r="C140" s="120">
        <v>1200</v>
      </c>
      <c r="D140" s="99"/>
      <c r="E140" s="99"/>
    </row>
    <row r="141" spans="1:5" x14ac:dyDescent="0.25">
      <c r="A141" s="92" t="s">
        <v>118</v>
      </c>
      <c r="B141" s="120">
        <v>1200</v>
      </c>
      <c r="C141" s="120">
        <v>1200</v>
      </c>
      <c r="D141" s="99"/>
      <c r="E141" s="99"/>
    </row>
    <row r="142" spans="1:5" x14ac:dyDescent="0.25">
      <c r="A142" s="90" t="s">
        <v>163</v>
      </c>
      <c r="B142" s="120">
        <v>1200</v>
      </c>
      <c r="C142" s="120">
        <v>1200</v>
      </c>
      <c r="D142" s="99"/>
      <c r="E142" s="99"/>
    </row>
    <row r="143" spans="1:5" x14ac:dyDescent="0.25">
      <c r="A143" s="90" t="s">
        <v>195</v>
      </c>
      <c r="B143" s="120">
        <v>1500</v>
      </c>
      <c r="C143" s="120">
        <v>1500</v>
      </c>
      <c r="D143" s="99"/>
      <c r="E143" s="99"/>
    </row>
    <row r="144" spans="1:5" x14ac:dyDescent="0.25">
      <c r="A144" s="92" t="s">
        <v>118</v>
      </c>
      <c r="B144" s="120">
        <v>1500</v>
      </c>
      <c r="C144" s="120">
        <v>1500</v>
      </c>
      <c r="D144" s="99"/>
      <c r="E144" s="99"/>
    </row>
    <row r="145" spans="1:5" ht="26.25" x14ac:dyDescent="0.25">
      <c r="A145" s="90" t="s">
        <v>196</v>
      </c>
      <c r="B145" s="120">
        <v>1000</v>
      </c>
      <c r="C145" s="120">
        <v>1000</v>
      </c>
      <c r="D145" s="99"/>
      <c r="E145" s="99"/>
    </row>
    <row r="146" spans="1:5" ht="26.25" x14ac:dyDescent="0.25">
      <c r="A146" s="90" t="s">
        <v>197</v>
      </c>
      <c r="B146" s="120">
        <v>500</v>
      </c>
      <c r="C146" s="120">
        <v>500</v>
      </c>
      <c r="D146" s="99"/>
      <c r="E146" s="99"/>
    </row>
    <row r="147" spans="1:5" x14ac:dyDescent="0.25">
      <c r="A147" s="90" t="s">
        <v>143</v>
      </c>
      <c r="B147" s="120">
        <v>100</v>
      </c>
      <c r="C147" s="120">
        <v>100</v>
      </c>
      <c r="D147" s="99"/>
      <c r="E147" s="99"/>
    </row>
    <row r="148" spans="1:5" x14ac:dyDescent="0.25">
      <c r="A148" s="92" t="s">
        <v>118</v>
      </c>
      <c r="B148" s="120">
        <v>100</v>
      </c>
      <c r="C148" s="120">
        <v>100</v>
      </c>
      <c r="D148" s="99"/>
      <c r="E148" s="99"/>
    </row>
    <row r="149" spans="1:5" x14ac:dyDescent="0.25">
      <c r="A149" s="90" t="s">
        <v>166</v>
      </c>
      <c r="B149" s="120">
        <v>100</v>
      </c>
      <c r="C149" s="120">
        <v>100</v>
      </c>
      <c r="D149" s="99"/>
      <c r="E149" s="99"/>
    </row>
    <row r="150" spans="1:5" x14ac:dyDescent="0.25">
      <c r="A150" s="90" t="s">
        <v>144</v>
      </c>
      <c r="B150" s="120">
        <v>100</v>
      </c>
      <c r="C150" s="120">
        <v>100</v>
      </c>
      <c r="D150" s="99"/>
      <c r="E150" s="99"/>
    </row>
    <row r="151" spans="1:5" x14ac:dyDescent="0.25">
      <c r="A151" s="92" t="s">
        <v>118</v>
      </c>
      <c r="B151" s="120">
        <v>100</v>
      </c>
      <c r="C151" s="120">
        <v>100</v>
      </c>
      <c r="D151" s="99"/>
      <c r="E151" s="99"/>
    </row>
    <row r="152" spans="1:5" x14ac:dyDescent="0.25">
      <c r="A152" s="90" t="s">
        <v>167</v>
      </c>
      <c r="B152" s="120">
        <v>100</v>
      </c>
      <c r="C152" s="120">
        <v>100</v>
      </c>
      <c r="D152" s="99"/>
      <c r="E152" s="99"/>
    </row>
    <row r="153" spans="1:5" x14ac:dyDescent="0.25">
      <c r="A153"/>
      <c r="B153"/>
      <c r="C153"/>
      <c r="D153"/>
      <c r="E153"/>
    </row>
    <row r="154" spans="1:5" x14ac:dyDescent="0.25">
      <c r="A154"/>
      <c r="B154"/>
      <c r="C154"/>
      <c r="D154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  <row r="157" spans="1:5" x14ac:dyDescent="0.25">
      <c r="A157"/>
      <c r="B157"/>
      <c r="C157"/>
      <c r="D157"/>
      <c r="E157"/>
    </row>
    <row r="158" spans="1:5" x14ac:dyDescent="0.25">
      <c r="A158"/>
      <c r="B158"/>
      <c r="C158"/>
      <c r="D158"/>
      <c r="E158"/>
    </row>
    <row r="159" spans="1:5" x14ac:dyDescent="0.25">
      <c r="A159"/>
      <c r="B159"/>
      <c r="C159"/>
      <c r="D159"/>
      <c r="E159"/>
    </row>
    <row r="160" spans="1:5" x14ac:dyDescent="0.25">
      <c r="A160"/>
      <c r="B160"/>
      <c r="C160"/>
      <c r="D160"/>
      <c r="E160"/>
    </row>
    <row r="161" spans="1:5" x14ac:dyDescent="0.25">
      <c r="A161"/>
      <c r="B161"/>
      <c r="C161"/>
      <c r="D161"/>
      <c r="E161"/>
    </row>
    <row r="162" spans="1:5" x14ac:dyDescent="0.25">
      <c r="A162"/>
      <c r="B162"/>
      <c r="C162"/>
      <c r="D162"/>
      <c r="E162"/>
    </row>
    <row r="163" spans="1:5" x14ac:dyDescent="0.25">
      <c r="A163"/>
      <c r="B163"/>
      <c r="C163"/>
      <c r="D163"/>
      <c r="E163"/>
    </row>
    <row r="164" spans="1:5" x14ac:dyDescent="0.25">
      <c r="A164"/>
      <c r="B164"/>
      <c r="C164"/>
      <c r="D164"/>
      <c r="E164"/>
    </row>
    <row r="165" spans="1:5" x14ac:dyDescent="0.25">
      <c r="A165"/>
      <c r="B165"/>
      <c r="C165"/>
      <c r="D165"/>
      <c r="E165"/>
    </row>
    <row r="166" spans="1:5" x14ac:dyDescent="0.25">
      <c r="A166"/>
      <c r="B166"/>
      <c r="C166"/>
      <c r="D166"/>
      <c r="E166"/>
    </row>
    <row r="167" spans="1:5" x14ac:dyDescent="0.25">
      <c r="A167"/>
      <c r="B167"/>
      <c r="C167"/>
      <c r="D167"/>
      <c r="E167"/>
    </row>
    <row r="168" spans="1:5" x14ac:dyDescent="0.25">
      <c r="A168"/>
      <c r="B168"/>
      <c r="C168"/>
      <c r="D168"/>
      <c r="E168"/>
    </row>
    <row r="169" spans="1:5" x14ac:dyDescent="0.25">
      <c r="A169"/>
      <c r="B169"/>
      <c r="C169"/>
      <c r="D169"/>
      <c r="E169"/>
    </row>
    <row r="170" spans="1:5" x14ac:dyDescent="0.25">
      <c r="A170"/>
      <c r="B170"/>
      <c r="C170"/>
      <c r="D170"/>
      <c r="E170"/>
    </row>
    <row r="171" spans="1:5" x14ac:dyDescent="0.25">
      <c r="A171"/>
      <c r="B171"/>
      <c r="C171"/>
      <c r="D171"/>
      <c r="E171"/>
    </row>
    <row r="172" spans="1:5" x14ac:dyDescent="0.25">
      <c r="A172"/>
      <c r="B172"/>
      <c r="C172"/>
      <c r="D172"/>
      <c r="E172"/>
    </row>
    <row r="173" spans="1:5" x14ac:dyDescent="0.25">
      <c r="A173"/>
      <c r="B173"/>
      <c r="C173"/>
      <c r="D173"/>
      <c r="E173"/>
    </row>
    <row r="174" spans="1:5" x14ac:dyDescent="0.25">
      <c r="A174"/>
      <c r="B174"/>
      <c r="C174"/>
      <c r="D174"/>
      <c r="E174"/>
    </row>
    <row r="175" spans="1:5" x14ac:dyDescent="0.25">
      <c r="A175"/>
      <c r="B175"/>
      <c r="C175"/>
      <c r="D175"/>
      <c r="E175"/>
    </row>
    <row r="176" spans="1:5" x14ac:dyDescent="0.25">
      <c r="A176"/>
      <c r="B176"/>
      <c r="C176"/>
      <c r="D176"/>
      <c r="E176"/>
    </row>
    <row r="177" spans="1:5" x14ac:dyDescent="0.25">
      <c r="A177"/>
      <c r="B177"/>
      <c r="C177"/>
      <c r="D177"/>
      <c r="E177"/>
    </row>
    <row r="178" spans="1:5" x14ac:dyDescent="0.25">
      <c r="A178"/>
      <c r="B178"/>
      <c r="C178"/>
      <c r="D178"/>
      <c r="E178"/>
    </row>
    <row r="179" spans="1:5" x14ac:dyDescent="0.25">
      <c r="A179"/>
      <c r="B179"/>
      <c r="C179"/>
      <c r="D179"/>
      <c r="E179"/>
    </row>
    <row r="180" spans="1:5" x14ac:dyDescent="0.25">
      <c r="A180"/>
      <c r="B180"/>
      <c r="C180"/>
      <c r="D180"/>
      <c r="E180"/>
    </row>
    <row r="181" spans="1:5" x14ac:dyDescent="0.25">
      <c r="A181"/>
      <c r="B181"/>
      <c r="C181"/>
      <c r="D181"/>
      <c r="E181"/>
    </row>
    <row r="182" spans="1:5" x14ac:dyDescent="0.25">
      <c r="A182"/>
      <c r="B182"/>
      <c r="C182"/>
      <c r="D182"/>
      <c r="E182"/>
    </row>
    <row r="183" spans="1:5" x14ac:dyDescent="0.25">
      <c r="A183"/>
      <c r="B183"/>
      <c r="C183"/>
      <c r="D183"/>
      <c r="E183"/>
    </row>
    <row r="184" spans="1:5" x14ac:dyDescent="0.25">
      <c r="A184"/>
      <c r="B184"/>
      <c r="C184"/>
      <c r="D184"/>
      <c r="E184"/>
    </row>
    <row r="185" spans="1:5" x14ac:dyDescent="0.25">
      <c r="A185"/>
      <c r="B185"/>
      <c r="C185"/>
      <c r="D185"/>
      <c r="E185"/>
    </row>
    <row r="186" spans="1:5" x14ac:dyDescent="0.25">
      <c r="A186"/>
      <c r="B186"/>
      <c r="C186"/>
      <c r="D186"/>
      <c r="E186"/>
    </row>
    <row r="187" spans="1:5" x14ac:dyDescent="0.25">
      <c r="A187"/>
      <c r="B187"/>
      <c r="C187"/>
      <c r="D187"/>
      <c r="E187"/>
    </row>
    <row r="188" spans="1:5" x14ac:dyDescent="0.25">
      <c r="A188"/>
      <c r="B188"/>
      <c r="C188"/>
      <c r="D188"/>
      <c r="E188"/>
    </row>
    <row r="189" spans="1:5" x14ac:dyDescent="0.25">
      <c r="A189"/>
      <c r="B189"/>
      <c r="C189"/>
      <c r="D189"/>
      <c r="E189"/>
    </row>
    <row r="190" spans="1:5" x14ac:dyDescent="0.25">
      <c r="A190"/>
      <c r="B190"/>
      <c r="C190"/>
      <c r="D190"/>
      <c r="E190"/>
    </row>
    <row r="191" spans="1:5" x14ac:dyDescent="0.25">
      <c r="A191"/>
      <c r="B191"/>
      <c r="C191"/>
      <c r="D191"/>
      <c r="E191"/>
    </row>
    <row r="192" spans="1:5" x14ac:dyDescent="0.25">
      <c r="A192"/>
      <c r="B192"/>
      <c r="C192"/>
      <c r="D192"/>
      <c r="E192"/>
    </row>
    <row r="193" spans="1:5" x14ac:dyDescent="0.25">
      <c r="A193"/>
      <c r="B193"/>
      <c r="C193"/>
      <c r="D193"/>
      <c r="E193"/>
    </row>
    <row r="194" spans="1:5" x14ac:dyDescent="0.25">
      <c r="A194"/>
      <c r="B194"/>
      <c r="C194"/>
      <c r="D194"/>
      <c r="E194"/>
    </row>
    <row r="195" spans="1:5" x14ac:dyDescent="0.25">
      <c r="A195"/>
      <c r="B195"/>
      <c r="C195"/>
      <c r="D195"/>
      <c r="E195"/>
    </row>
  </sheetData>
  <mergeCells count="2">
    <mergeCell ref="A2:E2"/>
    <mergeCell ref="A1:E1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7</vt:i4>
      </vt:variant>
    </vt:vector>
  </HeadingPairs>
  <TitlesOfParts>
    <vt:vector size="14" baseType="lpstr">
      <vt:lpstr>SAŽETAK OPĆEG DIJELA 2026</vt:lpstr>
      <vt:lpstr>PRENESENA SREDSTVA</vt:lpstr>
      <vt:lpstr>PRIHODI I RASHODI-EKONOMSKA2026</vt:lpstr>
      <vt:lpstr>PRIHODI I RASHODI-IZVORI 2026</vt:lpstr>
      <vt:lpstr>RASHODI-FUNKCIJSKA 2026</vt:lpstr>
      <vt:lpstr>RAČUN FINANCIRANJA 2026</vt:lpstr>
      <vt:lpstr> POSEBNI DIO  2026</vt:lpstr>
      <vt:lpstr>' POSEBNI DIO  2026'!Podrucje_ispisa</vt:lpstr>
      <vt:lpstr>'PRENESENA SREDSTVA'!Podrucje_ispisa</vt:lpstr>
      <vt:lpstr>'PRIHODI I RASHODI-EKONOMSKA2026'!Podrucje_ispisa</vt:lpstr>
      <vt:lpstr>'PRIHODI I RASHODI-IZVORI 2026'!Podrucje_ispisa</vt:lpstr>
      <vt:lpstr>'RAČUN FINANCIRANJA 2026'!Podrucje_ispisa</vt:lpstr>
      <vt:lpstr>'RASHODI-FUNKCIJSKA 2026'!Podrucje_ispisa</vt:lpstr>
      <vt:lpstr>'SAŽETAK OPĆEG DIJELA 2026'!Podrucje_ispisa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Sandra Holubec</cp:lastModifiedBy>
  <cp:lastPrinted>2026-07-15T07:44:00Z</cp:lastPrinted>
  <dcterms:created xsi:type="dcterms:W3CDTF">2022-07-19T20:33:42Z</dcterms:created>
  <dcterms:modified xsi:type="dcterms:W3CDTF">2026-07-15T10:42:01Z</dcterms:modified>
</cp:coreProperties>
</file>